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jung\Desktop\109預算\"/>
    </mc:Choice>
  </mc:AlternateContent>
  <bookViews>
    <workbookView xWindow="0" yWindow="0" windowWidth="17280" windowHeight="7188" activeTab="1"/>
  </bookViews>
  <sheets>
    <sheet name="108退休金總表" sheetId="1" r:id="rId1"/>
    <sheet name="支用調查表" sheetId="2" r:id="rId2"/>
  </sheets>
  <definedNames>
    <definedName name="_xlnm.Print_Titles" localSheetId="0">'108退休金總表'!$1:$4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E5" i="2"/>
  <c r="C5" i="2"/>
  <c r="E32" i="1" l="1"/>
  <c r="D32" i="1"/>
  <c r="C32" i="1"/>
  <c r="D30" i="1"/>
  <c r="D23" i="1"/>
  <c r="D13" i="1"/>
  <c r="D11" i="1"/>
  <c r="E8" i="1"/>
  <c r="C8" i="1"/>
  <c r="E5" i="1"/>
  <c r="D5" i="1"/>
  <c r="C5" i="1"/>
  <c r="C4" i="1" l="1"/>
  <c r="D8" i="1"/>
  <c r="D4" i="1" s="1"/>
  <c r="E4" i="1"/>
</calcChain>
</file>

<file path=xl/sharedStrings.xml><?xml version="1.0" encoding="utf-8"?>
<sst xmlns="http://schemas.openxmlformats.org/spreadsheetml/2006/main" count="203" uniqueCount="191">
  <si>
    <r>
      <rPr>
        <sz val="12"/>
        <rFont val="標楷體"/>
        <family val="4"/>
        <charset val="136"/>
      </rPr>
      <t>學校名稱</t>
    </r>
    <phoneticPr fontId="6" type="noConversion"/>
  </si>
  <si>
    <r>
      <rPr>
        <sz val="12"/>
        <rFont val="標楷體"/>
        <family val="4"/>
        <charset val="136"/>
      </rPr>
      <t xml:space="preserve">職員退休及離職金
</t>
    </r>
    <r>
      <rPr>
        <sz val="12"/>
        <rFont val="Verdana"/>
        <family val="2"/>
      </rPr>
      <t>161</t>
    </r>
    <phoneticPr fontId="6" type="noConversion"/>
  </si>
  <si>
    <r>
      <rPr>
        <sz val="12"/>
        <rFont val="標楷體"/>
        <family val="4"/>
        <charset val="136"/>
      </rPr>
      <t xml:space="preserve">撫卹金
</t>
    </r>
    <r>
      <rPr>
        <sz val="12"/>
        <rFont val="Verdana"/>
        <family val="2"/>
      </rPr>
      <t>164</t>
    </r>
    <phoneticPr fontId="6" type="noConversion"/>
  </si>
  <si>
    <t>總計</t>
    <phoneticPr fontId="6" type="noConversion"/>
  </si>
  <si>
    <t>高中合計</t>
    <phoneticPr fontId="6" type="noConversion"/>
  </si>
  <si>
    <t>02031</t>
    <phoneticPr fontId="6" type="noConversion"/>
  </si>
  <si>
    <t>竹崎高中</t>
    <phoneticPr fontId="6" type="noConversion"/>
  </si>
  <si>
    <t>02033</t>
    <phoneticPr fontId="6" type="noConversion"/>
  </si>
  <si>
    <t>永慶高中</t>
    <phoneticPr fontId="6" type="noConversion"/>
  </si>
  <si>
    <t>國中合計</t>
    <phoneticPr fontId="6" type="noConversion"/>
  </si>
  <si>
    <t>02051</t>
    <phoneticPr fontId="6" type="noConversion"/>
  </si>
  <si>
    <t>東石國中</t>
    <phoneticPr fontId="6" type="noConversion"/>
  </si>
  <si>
    <t>02052</t>
    <phoneticPr fontId="6" type="noConversion"/>
  </si>
  <si>
    <t>大林國中</t>
  </si>
  <si>
    <t>02053</t>
    <phoneticPr fontId="6" type="noConversion"/>
  </si>
  <si>
    <t>新港國中</t>
  </si>
  <si>
    <t>02054</t>
    <phoneticPr fontId="6" type="noConversion"/>
  </si>
  <si>
    <t>布袋國中</t>
  </si>
  <si>
    <t>02056</t>
    <phoneticPr fontId="6" type="noConversion"/>
  </si>
  <si>
    <t>中埔國中</t>
  </si>
  <si>
    <t>02057</t>
    <phoneticPr fontId="6" type="noConversion"/>
  </si>
  <si>
    <t>梅山國中</t>
  </si>
  <si>
    <t>02058</t>
  </si>
  <si>
    <t>水上國中</t>
  </si>
  <si>
    <t>02059</t>
  </si>
  <si>
    <t>義竹國中</t>
  </si>
  <si>
    <t>02060</t>
  </si>
  <si>
    <t>朴子國中</t>
    <phoneticPr fontId="6" type="noConversion"/>
  </si>
  <si>
    <t>02061</t>
  </si>
  <si>
    <t>民雄國中</t>
  </si>
  <si>
    <t>02062</t>
  </si>
  <si>
    <t>六嘉國中</t>
  </si>
  <si>
    <t>02063</t>
  </si>
  <si>
    <t>鹿草國中</t>
  </si>
  <si>
    <t>02064</t>
  </si>
  <si>
    <t>溪口國中</t>
  </si>
  <si>
    <t>02065</t>
  </si>
  <si>
    <t>民和國中</t>
  </si>
  <si>
    <t>02066</t>
  </si>
  <si>
    <t>太保國中</t>
  </si>
  <si>
    <t>02067</t>
  </si>
  <si>
    <t>東榮國中</t>
  </si>
  <si>
    <t>02068</t>
  </si>
  <si>
    <t>大埔國中小</t>
    <phoneticPr fontId="6" type="noConversion"/>
  </si>
  <si>
    <t>02069</t>
  </si>
  <si>
    <t>過溝國中</t>
  </si>
  <si>
    <t>02070</t>
  </si>
  <si>
    <t>忠和國中</t>
  </si>
  <si>
    <t>02072</t>
  </si>
  <si>
    <t>嘉新國中</t>
  </si>
  <si>
    <t>02073</t>
  </si>
  <si>
    <t>昇平國中</t>
  </si>
  <si>
    <t>02074</t>
  </si>
  <si>
    <t>大吉國中</t>
  </si>
  <si>
    <t>02076</t>
    <phoneticPr fontId="6" type="noConversion"/>
  </si>
  <si>
    <t>阿里山國中小</t>
    <phoneticPr fontId="6" type="noConversion"/>
  </si>
  <si>
    <t>國小總計</t>
    <phoneticPr fontId="6" type="noConversion"/>
  </si>
  <si>
    <t>朴子國小</t>
    <phoneticPr fontId="6" type="noConversion"/>
  </si>
  <si>
    <t>大同國小</t>
    <phoneticPr fontId="6" type="noConversion"/>
  </si>
  <si>
    <t>雙溪國小</t>
    <phoneticPr fontId="6" type="noConversion"/>
  </si>
  <si>
    <t>竹村國小</t>
    <phoneticPr fontId="6" type="noConversion"/>
  </si>
  <si>
    <t>松梅國小</t>
    <phoneticPr fontId="6" type="noConversion"/>
  </si>
  <si>
    <t>大鄉國小</t>
    <phoneticPr fontId="6" type="noConversion"/>
  </si>
  <si>
    <t>布袋國小</t>
    <phoneticPr fontId="6" type="noConversion"/>
  </si>
  <si>
    <t>景山國小</t>
    <phoneticPr fontId="6" type="noConversion"/>
  </si>
  <si>
    <t>永安國小</t>
    <phoneticPr fontId="6" type="noConversion"/>
  </si>
  <si>
    <t>過溝國小</t>
    <phoneticPr fontId="6" type="noConversion"/>
  </si>
  <si>
    <t>貴林國小</t>
    <phoneticPr fontId="6" type="noConversion"/>
  </si>
  <si>
    <t>新塭國小</t>
    <phoneticPr fontId="6" type="noConversion"/>
  </si>
  <si>
    <t>新岑國小</t>
    <phoneticPr fontId="6" type="noConversion"/>
  </si>
  <si>
    <t>好美國小</t>
    <phoneticPr fontId="6" type="noConversion"/>
  </si>
  <si>
    <t>布新國小</t>
    <phoneticPr fontId="6" type="noConversion"/>
  </si>
  <si>
    <t>大林國小</t>
    <phoneticPr fontId="6" type="noConversion"/>
  </si>
  <si>
    <t>三和國小</t>
    <phoneticPr fontId="6" type="noConversion"/>
  </si>
  <si>
    <t>中林國小</t>
    <phoneticPr fontId="6" type="noConversion"/>
  </si>
  <si>
    <t>排路國小</t>
    <phoneticPr fontId="6" type="noConversion"/>
  </si>
  <si>
    <t>社團國小</t>
    <phoneticPr fontId="6" type="noConversion"/>
  </si>
  <si>
    <t>民雄國小</t>
    <phoneticPr fontId="6" type="noConversion"/>
  </si>
  <si>
    <t>東榮國小</t>
    <phoneticPr fontId="6" type="noConversion"/>
  </si>
  <si>
    <t>三興國小</t>
    <phoneticPr fontId="6" type="noConversion"/>
  </si>
  <si>
    <t>菁埔國小</t>
    <phoneticPr fontId="6" type="noConversion"/>
  </si>
  <si>
    <t>興中國小</t>
    <phoneticPr fontId="6" type="noConversion"/>
  </si>
  <si>
    <t>秀林國小</t>
    <phoneticPr fontId="6" type="noConversion"/>
  </si>
  <si>
    <t>松山國小</t>
    <phoneticPr fontId="6" type="noConversion"/>
  </si>
  <si>
    <t>大崎國小</t>
    <phoneticPr fontId="6" type="noConversion"/>
  </si>
  <si>
    <t>溪口國小</t>
    <phoneticPr fontId="6" type="noConversion"/>
  </si>
  <si>
    <t>美林國小</t>
    <phoneticPr fontId="6" type="noConversion"/>
  </si>
  <si>
    <t>柴林國小</t>
    <phoneticPr fontId="6" type="noConversion"/>
  </si>
  <si>
    <t>柳溝國小</t>
    <phoneticPr fontId="6" type="noConversion"/>
  </si>
  <si>
    <t>新港國小</t>
    <phoneticPr fontId="6" type="noConversion"/>
  </si>
  <si>
    <t>文昌國小</t>
    <phoneticPr fontId="6" type="noConversion"/>
  </si>
  <si>
    <t>月眉國小</t>
    <phoneticPr fontId="6" type="noConversion"/>
  </si>
  <si>
    <t>古民國小</t>
    <phoneticPr fontId="6" type="noConversion"/>
  </si>
  <si>
    <t>復興國小</t>
    <phoneticPr fontId="6" type="noConversion"/>
  </si>
  <si>
    <t>安和國小</t>
    <phoneticPr fontId="6" type="noConversion"/>
  </si>
  <si>
    <t>六腳國小</t>
    <phoneticPr fontId="6" type="noConversion"/>
  </si>
  <si>
    <t>蒜頭國小</t>
    <phoneticPr fontId="6" type="noConversion"/>
  </si>
  <si>
    <t>六美國小</t>
    <phoneticPr fontId="6" type="noConversion"/>
  </si>
  <si>
    <t>灣內國小</t>
    <phoneticPr fontId="6" type="noConversion"/>
  </si>
  <si>
    <t>更寮國小</t>
    <phoneticPr fontId="6" type="noConversion"/>
  </si>
  <si>
    <t>北美國小</t>
    <phoneticPr fontId="6" type="noConversion"/>
  </si>
  <si>
    <t>東石國小</t>
    <phoneticPr fontId="6" type="noConversion"/>
  </si>
  <si>
    <t>塭港國小</t>
    <phoneticPr fontId="6" type="noConversion"/>
  </si>
  <si>
    <t>三江國小</t>
    <phoneticPr fontId="6" type="noConversion"/>
  </si>
  <si>
    <t>龍港國小</t>
    <phoneticPr fontId="6" type="noConversion"/>
  </si>
  <si>
    <t>下楫國小</t>
    <phoneticPr fontId="6" type="noConversion"/>
  </si>
  <si>
    <t>港墘國小</t>
    <phoneticPr fontId="6" type="noConversion"/>
  </si>
  <si>
    <t>龍崗國小</t>
    <phoneticPr fontId="6" type="noConversion"/>
  </si>
  <si>
    <t>網寮國小</t>
    <phoneticPr fontId="6" type="noConversion"/>
  </si>
  <si>
    <t>鹿草國小</t>
    <phoneticPr fontId="6" type="noConversion"/>
  </si>
  <si>
    <t>重寮國小</t>
    <phoneticPr fontId="6" type="noConversion"/>
  </si>
  <si>
    <t>下潭國小</t>
    <phoneticPr fontId="6" type="noConversion"/>
  </si>
  <si>
    <t>碧潭國小</t>
    <phoneticPr fontId="6" type="noConversion"/>
  </si>
  <si>
    <t>竹園國小</t>
    <phoneticPr fontId="6" type="noConversion"/>
  </si>
  <si>
    <t>後塘國小</t>
    <phoneticPr fontId="6" type="noConversion"/>
  </si>
  <si>
    <t>義竹國小</t>
    <phoneticPr fontId="6" type="noConversion"/>
  </si>
  <si>
    <t>光榮國小</t>
    <phoneticPr fontId="6" type="noConversion"/>
  </si>
  <si>
    <t>過路國小</t>
    <phoneticPr fontId="6" type="noConversion"/>
  </si>
  <si>
    <t>和順國小</t>
    <phoneticPr fontId="6" type="noConversion"/>
  </si>
  <si>
    <t>南興國小</t>
    <phoneticPr fontId="6" type="noConversion"/>
  </si>
  <si>
    <t>太保國小</t>
    <phoneticPr fontId="6" type="noConversion"/>
  </si>
  <si>
    <t>安東國小</t>
    <phoneticPr fontId="6" type="noConversion"/>
  </si>
  <si>
    <t>南新國小</t>
    <phoneticPr fontId="6" type="noConversion"/>
  </si>
  <si>
    <t>新埤國小</t>
    <phoneticPr fontId="6" type="noConversion"/>
  </si>
  <si>
    <t>水上國小</t>
    <phoneticPr fontId="6" type="noConversion"/>
  </si>
  <si>
    <t>大崙國小</t>
    <phoneticPr fontId="6" type="noConversion"/>
  </si>
  <si>
    <t>柳林國小</t>
    <phoneticPr fontId="6" type="noConversion"/>
  </si>
  <si>
    <t>忠和國小</t>
    <phoneticPr fontId="6" type="noConversion"/>
  </si>
  <si>
    <t>義興國小</t>
    <phoneticPr fontId="6" type="noConversion"/>
  </si>
  <si>
    <t>成功國小</t>
    <phoneticPr fontId="6" type="noConversion"/>
  </si>
  <si>
    <t>北回國小</t>
    <phoneticPr fontId="6" type="noConversion"/>
  </si>
  <si>
    <t>南靖國小</t>
    <phoneticPr fontId="6" type="noConversion"/>
  </si>
  <si>
    <t>中埔國小</t>
    <phoneticPr fontId="6" type="noConversion"/>
  </si>
  <si>
    <t>大有國小</t>
    <phoneticPr fontId="6" type="noConversion"/>
  </si>
  <si>
    <t>中山國小</t>
    <phoneticPr fontId="6" type="noConversion"/>
  </si>
  <si>
    <t>頂六國小</t>
    <phoneticPr fontId="6" type="noConversion"/>
  </si>
  <si>
    <t>和睦國小</t>
    <phoneticPr fontId="6" type="noConversion"/>
  </si>
  <si>
    <t>同仁國小</t>
    <phoneticPr fontId="6" type="noConversion"/>
  </si>
  <si>
    <t>沄水國小</t>
    <phoneticPr fontId="6" type="noConversion"/>
  </si>
  <si>
    <t>社口國小</t>
    <phoneticPr fontId="6" type="noConversion"/>
  </si>
  <si>
    <t>灣潭國小</t>
    <phoneticPr fontId="6" type="noConversion"/>
  </si>
  <si>
    <t>民和國小</t>
    <phoneticPr fontId="6" type="noConversion"/>
  </si>
  <si>
    <t>內甕國小</t>
    <phoneticPr fontId="6" type="noConversion"/>
  </si>
  <si>
    <t>黎明國小</t>
    <phoneticPr fontId="6" type="noConversion"/>
  </si>
  <si>
    <t>大湖國小</t>
    <phoneticPr fontId="6" type="noConversion"/>
  </si>
  <si>
    <t>隙頂國小</t>
    <phoneticPr fontId="6" type="noConversion"/>
  </si>
  <si>
    <t>竹崎國小</t>
    <phoneticPr fontId="6" type="noConversion"/>
  </si>
  <si>
    <t>龍山國小</t>
    <phoneticPr fontId="6" type="noConversion"/>
  </si>
  <si>
    <t>鹿滿國小</t>
    <phoneticPr fontId="6" type="noConversion"/>
  </si>
  <si>
    <t>圓崇國小</t>
    <phoneticPr fontId="6" type="noConversion"/>
  </si>
  <si>
    <t>內埔國小</t>
    <phoneticPr fontId="6" type="noConversion"/>
  </si>
  <si>
    <t>桃源國小</t>
    <phoneticPr fontId="6" type="noConversion"/>
  </si>
  <si>
    <t>中和國小</t>
    <phoneticPr fontId="6" type="noConversion"/>
  </si>
  <si>
    <t>中興國小</t>
    <phoneticPr fontId="6" type="noConversion"/>
  </si>
  <si>
    <t>光華國小</t>
    <phoneticPr fontId="6" type="noConversion"/>
  </si>
  <si>
    <t>義仁國小</t>
    <phoneticPr fontId="6" type="noConversion"/>
  </si>
  <si>
    <t>沙坑國小</t>
    <phoneticPr fontId="6" type="noConversion"/>
  </si>
  <si>
    <t>梅山國小</t>
    <phoneticPr fontId="6" type="noConversion"/>
  </si>
  <si>
    <t>梅圳國小</t>
    <phoneticPr fontId="6" type="noConversion"/>
  </si>
  <si>
    <t>太平國小</t>
    <phoneticPr fontId="6" type="noConversion"/>
  </si>
  <si>
    <t>太興國小</t>
    <phoneticPr fontId="6" type="noConversion"/>
  </si>
  <si>
    <t>瑞里國小</t>
    <phoneticPr fontId="6" type="noConversion"/>
  </si>
  <si>
    <t>大南國小</t>
    <phoneticPr fontId="6" type="noConversion"/>
  </si>
  <si>
    <t>瑞峰國小</t>
    <phoneticPr fontId="6" type="noConversion"/>
  </si>
  <si>
    <t>太和國小</t>
    <phoneticPr fontId="6" type="noConversion"/>
  </si>
  <si>
    <t>仁和國小</t>
    <phoneticPr fontId="6" type="noConversion"/>
  </si>
  <si>
    <t>達邦國小</t>
    <phoneticPr fontId="6" type="noConversion"/>
  </si>
  <si>
    <t>十字國小</t>
    <phoneticPr fontId="6" type="noConversion"/>
  </si>
  <si>
    <t>來吉國小</t>
    <phoneticPr fontId="6" type="noConversion"/>
  </si>
  <si>
    <t>豐山實驗教育學校</t>
    <phoneticPr fontId="6" type="noConversion"/>
  </si>
  <si>
    <t>山美國小</t>
    <phoneticPr fontId="6" type="noConversion"/>
  </si>
  <si>
    <t>新美國小</t>
    <phoneticPr fontId="6" type="noConversion"/>
  </si>
  <si>
    <t>香林國小</t>
    <phoneticPr fontId="6" type="noConversion"/>
  </si>
  <si>
    <t>茶山國小</t>
    <phoneticPr fontId="6" type="noConversion"/>
  </si>
  <si>
    <t>和興國小</t>
    <phoneticPr fontId="6" type="noConversion"/>
  </si>
  <si>
    <t>平林國小</t>
    <phoneticPr fontId="6" type="noConversion"/>
  </si>
  <si>
    <t>梅北國小</t>
    <phoneticPr fontId="6" type="noConversion"/>
  </si>
  <si>
    <t>祥和國小</t>
    <phoneticPr fontId="6" type="noConversion"/>
  </si>
  <si>
    <t>福樂國小</t>
    <phoneticPr fontId="6" type="noConversion"/>
  </si>
  <si>
    <r>
      <rPr>
        <sz val="12"/>
        <rFont val="標楷體"/>
        <family val="4"/>
        <charset val="136"/>
      </rPr>
      <t>早期請領一次退休金之特別照護金</t>
    </r>
    <r>
      <rPr>
        <sz val="12"/>
        <rFont val="Verdana"/>
        <family val="2"/>
      </rPr>
      <t>15Y</t>
    </r>
    <phoneticPr fontId="6" type="noConversion"/>
  </si>
  <si>
    <r>
      <t>1-7</t>
    </r>
    <r>
      <rPr>
        <sz val="12"/>
        <rFont val="標楷體"/>
        <family val="4"/>
        <charset val="136"/>
      </rPr>
      <t>月支用數</t>
    </r>
    <phoneticPr fontId="6" type="noConversion"/>
  </si>
  <si>
    <r>
      <t>8-12</t>
    </r>
    <r>
      <rPr>
        <sz val="12"/>
        <rFont val="細明體"/>
        <family val="3"/>
        <charset val="136"/>
      </rPr>
      <t>月預估支用數</t>
    </r>
    <r>
      <rPr>
        <sz val="12"/>
        <rFont val="標楷體"/>
        <family val="4"/>
        <charset val="136"/>
      </rPr>
      <t/>
    </r>
    <phoneticPr fontId="4" type="noConversion"/>
  </si>
  <si>
    <t>退休金等預算編列數</t>
    <phoneticPr fontId="4" type="noConversion"/>
  </si>
  <si>
    <r>
      <t>108</t>
    </r>
    <r>
      <rPr>
        <sz val="16"/>
        <rFont val="標楷體"/>
        <family val="4"/>
        <charset val="136"/>
      </rPr>
      <t>年高國中小學退休金等支用調查表</t>
    </r>
    <phoneticPr fontId="4" type="noConversion"/>
  </si>
  <si>
    <r>
      <rPr>
        <sz val="12"/>
        <rFont val="標楷體"/>
        <family val="4"/>
        <charset val="136"/>
      </rPr>
      <t>編號</t>
    </r>
    <phoneticPr fontId="6" type="noConversion"/>
  </si>
  <si>
    <t>填表人：</t>
    <phoneticPr fontId="4" type="noConversion"/>
  </si>
  <si>
    <t>聯絡電話：</t>
    <phoneticPr fontId="4" type="noConversion"/>
  </si>
  <si>
    <t>校長：</t>
    <phoneticPr fontId="4" type="noConversion"/>
  </si>
  <si>
    <r>
      <t>108</t>
    </r>
    <r>
      <rPr>
        <sz val="16"/>
        <rFont val="標楷體"/>
        <family val="4"/>
        <charset val="136"/>
      </rPr>
      <t>年高國中小學退休金等預算數總表</t>
    </r>
    <phoneticPr fontId="4" type="noConversion"/>
  </si>
  <si>
    <t>～請依據退休金總表預算數，填寫本表以利編列109年預算及108年退休金不足之超支併決算。～
～請於108年6月14日（五）前，核章後檢送紙本寄至國教科陳芃諼收（無需回傳電子檔）～</t>
    <phoneticPr fontId="4" type="noConversion"/>
  </si>
  <si>
    <r>
      <rPr>
        <sz val="12"/>
        <color rgb="FFFF0000"/>
        <rFont val="細明體"/>
        <family val="3"/>
        <charset val="136"/>
      </rPr>
      <t>增減數合計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</si>
</sst>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</numFmts>
  <fonts count="2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Verdana"/>
      <family val="2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Goudy Old Style"/>
      <family val="1"/>
    </font>
    <font>
      <sz val="16"/>
      <name val="標楷體"/>
      <family val="4"/>
      <charset val="136"/>
    </font>
    <font>
      <sz val="12"/>
      <name val="細明體"/>
      <family val="3"/>
      <charset val="136"/>
    </font>
    <font>
      <sz val="12"/>
      <name val="Goudy Old Style"/>
      <family val="1"/>
    </font>
    <font>
      <sz val="11"/>
      <name val="Goudy Old Style"/>
      <family val="1"/>
    </font>
    <font>
      <sz val="16"/>
      <name val="Berlin Sans FB"/>
      <family val="2"/>
    </font>
    <font>
      <sz val="12"/>
      <color theme="1"/>
      <name val="Berlin Sans FB"/>
      <family val="2"/>
    </font>
    <font>
      <sz val="10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Verdana"/>
      <family val="2"/>
    </font>
    <font>
      <sz val="12"/>
      <color rgb="FFFF0000"/>
      <name val="Verdana"/>
      <family val="2"/>
    </font>
    <font>
      <sz val="12"/>
      <color rgb="FFFF0000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distributed"/>
    </xf>
    <xf numFmtId="0" fontId="2" fillId="2" borderId="0" xfId="0" applyFont="1" applyFill="1">
      <alignment vertical="center"/>
    </xf>
    <xf numFmtId="176" fontId="3" fillId="2" borderId="1" xfId="1" applyNumberFormat="1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/>
    </xf>
    <xf numFmtId="176" fontId="10" fillId="0" borderId="1" xfId="1" quotePrefix="1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horizontal="center" vertical="center"/>
    </xf>
    <xf numFmtId="0" fontId="10" fillId="0" borderId="6" xfId="0" quotePrefix="1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41" fontId="10" fillId="2" borderId="1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1" fontId="11" fillId="2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10" fillId="2" borderId="1" xfId="0" applyNumberFormat="1" applyFont="1" applyFill="1" applyBorder="1" applyAlignment="1">
      <alignment horizontal="right" vertical="center"/>
    </xf>
    <xf numFmtId="3" fontId="10" fillId="2" borderId="5" xfId="0" applyNumberFormat="1" applyFont="1" applyFill="1" applyBorder="1" applyAlignment="1">
      <alignment horizontal="right" vertical="center"/>
    </xf>
    <xf numFmtId="41" fontId="10" fillId="2" borderId="1" xfId="1" applyNumberFormat="1" applyFont="1" applyFill="1" applyBorder="1" applyAlignment="1">
      <alignment horizontal="right" vertical="center"/>
    </xf>
    <xf numFmtId="41" fontId="10" fillId="3" borderId="5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distributed" vertical="distributed" wrapText="1"/>
    </xf>
    <xf numFmtId="0" fontId="15" fillId="0" borderId="0" xfId="0" applyFont="1" applyAlignment="1">
      <alignment horizontal="center" vertical="center"/>
    </xf>
    <xf numFmtId="176" fontId="17" fillId="0" borderId="1" xfId="1" applyNumberFormat="1" applyFont="1" applyBorder="1">
      <alignment vertical="center"/>
    </xf>
    <xf numFmtId="41" fontId="0" fillId="0" borderId="0" xfId="0" applyNumberFormat="1">
      <alignment vertical="center"/>
    </xf>
    <xf numFmtId="3" fontId="12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176" fontId="5" fillId="3" borderId="4" xfId="1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76" fontId="5" fillId="0" borderId="4" xfId="1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6" fontId="5" fillId="0" borderId="4" xfId="1" applyNumberFormat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10" fillId="2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176" fontId="17" fillId="0" borderId="0" xfId="1" applyNumberFormat="1" applyFont="1" applyBorder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 wrapText="1"/>
    </xf>
    <xf numFmtId="176" fontId="17" fillId="0" borderId="8" xfId="1" applyNumberFormat="1" applyFont="1" applyBorder="1">
      <alignment vertical="center"/>
    </xf>
    <xf numFmtId="176" fontId="18" fillId="0" borderId="10" xfId="1" applyNumberFormat="1" applyFont="1" applyBorder="1">
      <alignment vertical="center"/>
    </xf>
    <xf numFmtId="176" fontId="18" fillId="0" borderId="9" xfId="1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154"/>
  <sheetViews>
    <sheetView workbookViewId="0">
      <selection activeCell="C2" sqref="C2:E2"/>
    </sheetView>
  </sheetViews>
  <sheetFormatPr defaultRowHeight="16.2"/>
  <cols>
    <col min="1" max="1" width="9.21875" style="14" customWidth="1"/>
    <col min="2" max="2" width="14.5546875" customWidth="1"/>
    <col min="3" max="3" width="18.44140625" style="3" customWidth="1"/>
    <col min="4" max="4" width="21.44140625" style="3" customWidth="1"/>
    <col min="5" max="5" width="19.109375" style="3" customWidth="1"/>
    <col min="6" max="6" width="15.109375" customWidth="1"/>
  </cols>
  <sheetData>
    <row r="1" spans="1:6" ht="22.2">
      <c r="A1" s="23" t="s">
        <v>188</v>
      </c>
      <c r="B1" s="24"/>
      <c r="C1" s="24"/>
      <c r="D1" s="24"/>
      <c r="E1" s="24"/>
    </row>
    <row r="2" spans="1:6" ht="25.8" customHeight="1">
      <c r="A2" s="35" t="s">
        <v>184</v>
      </c>
      <c r="B2" s="37" t="s">
        <v>0</v>
      </c>
      <c r="C2" s="32" t="s">
        <v>182</v>
      </c>
      <c r="D2" s="33"/>
      <c r="E2" s="34"/>
    </row>
    <row r="3" spans="1:6" ht="68.400000000000006" customHeight="1">
      <c r="A3" s="36"/>
      <c r="B3" s="38"/>
      <c r="C3" s="4" t="s">
        <v>179</v>
      </c>
      <c r="D3" s="4" t="s">
        <v>1</v>
      </c>
      <c r="E3" s="4" t="s">
        <v>2</v>
      </c>
    </row>
    <row r="4" spans="1:6" ht="25.2" customHeight="1">
      <c r="A4" s="25" t="s">
        <v>3</v>
      </c>
      <c r="B4" s="26"/>
      <c r="C4" s="18">
        <f t="shared" ref="C4:E4" si="0">C5+C8+C32</f>
        <v>432000</v>
      </c>
      <c r="D4" s="18">
        <f t="shared" si="0"/>
        <v>991002000</v>
      </c>
      <c r="E4" s="18">
        <f t="shared" si="0"/>
        <v>2302000</v>
      </c>
      <c r="F4" s="22"/>
    </row>
    <row r="5" spans="1:6" ht="25.05" customHeight="1">
      <c r="A5" s="27" t="s">
        <v>4</v>
      </c>
      <c r="B5" s="28"/>
      <c r="C5" s="5">
        <f t="shared" ref="C5" si="1">SUM(C6:C7)</f>
        <v>0</v>
      </c>
      <c r="D5" s="16">
        <f>D6+D7</f>
        <v>21673000</v>
      </c>
      <c r="E5" s="5">
        <f>E6+E7</f>
        <v>0</v>
      </c>
    </row>
    <row r="6" spans="1:6" ht="25.05" customHeight="1">
      <c r="A6" s="6" t="s">
        <v>5</v>
      </c>
      <c r="B6" s="1" t="s">
        <v>6</v>
      </c>
      <c r="C6" s="7"/>
      <c r="D6" s="7">
        <v>20473000</v>
      </c>
      <c r="E6" s="7"/>
    </row>
    <row r="7" spans="1:6" ht="25.05" customHeight="1">
      <c r="A7" s="6" t="s">
        <v>7</v>
      </c>
      <c r="B7" s="1" t="s">
        <v>8</v>
      </c>
      <c r="C7" s="7"/>
      <c r="D7" s="7">
        <v>1200000</v>
      </c>
      <c r="E7" s="7"/>
    </row>
    <row r="8" spans="1:6" ht="25.05" customHeight="1">
      <c r="A8" s="27" t="s">
        <v>9</v>
      </c>
      <c r="B8" s="29"/>
      <c r="C8" s="8">
        <f t="shared" ref="C8" si="2">SUM(C9:C31)</f>
        <v>0</v>
      </c>
      <c r="D8" s="15">
        <f>SUM(D9:D31)</f>
        <v>408254000</v>
      </c>
      <c r="E8" s="15">
        <f>SUM(E9:E31)</f>
        <v>672000</v>
      </c>
    </row>
    <row r="9" spans="1:6" ht="25.05" customHeight="1">
      <c r="A9" s="9" t="s">
        <v>10</v>
      </c>
      <c r="B9" s="1" t="s">
        <v>11</v>
      </c>
      <c r="C9" s="7"/>
      <c r="D9" s="7">
        <v>36300000</v>
      </c>
      <c r="E9" s="7"/>
    </row>
    <row r="10" spans="1:6" ht="25.05" customHeight="1">
      <c r="A10" s="9" t="s">
        <v>12</v>
      </c>
      <c r="B10" s="1" t="s">
        <v>13</v>
      </c>
      <c r="C10" s="7"/>
      <c r="D10" s="7">
        <v>29380000</v>
      </c>
      <c r="E10" s="7"/>
    </row>
    <row r="11" spans="1:6" ht="25.05" customHeight="1">
      <c r="A11" s="9" t="s">
        <v>14</v>
      </c>
      <c r="B11" s="1" t="s">
        <v>15</v>
      </c>
      <c r="C11" s="7"/>
      <c r="D11" s="7">
        <f>32681712+288</f>
        <v>32682000</v>
      </c>
      <c r="E11" s="7"/>
    </row>
    <row r="12" spans="1:6" ht="25.05" customHeight="1">
      <c r="A12" s="9" t="s">
        <v>16</v>
      </c>
      <c r="B12" s="1" t="s">
        <v>17</v>
      </c>
      <c r="C12" s="7"/>
      <c r="D12" s="7">
        <v>17424000</v>
      </c>
      <c r="E12" s="7"/>
    </row>
    <row r="13" spans="1:6" ht="25.05" customHeight="1">
      <c r="A13" s="9" t="s">
        <v>18</v>
      </c>
      <c r="B13" s="1" t="s">
        <v>19</v>
      </c>
      <c r="C13" s="7"/>
      <c r="D13" s="7">
        <f>28409952+48</f>
        <v>28410000</v>
      </c>
      <c r="E13" s="7"/>
    </row>
    <row r="14" spans="1:6" ht="25.05" customHeight="1">
      <c r="A14" s="9" t="s">
        <v>20</v>
      </c>
      <c r="B14" s="1" t="s">
        <v>21</v>
      </c>
      <c r="C14" s="7"/>
      <c r="D14" s="7">
        <v>13500000</v>
      </c>
      <c r="E14" s="7"/>
    </row>
    <row r="15" spans="1:6" ht="25.05" customHeight="1">
      <c r="A15" s="9" t="s">
        <v>22</v>
      </c>
      <c r="B15" s="1" t="s">
        <v>23</v>
      </c>
      <c r="C15" s="7"/>
      <c r="D15" s="7">
        <v>19666000</v>
      </c>
      <c r="E15" s="7"/>
    </row>
    <row r="16" spans="1:6" ht="25.05" customHeight="1">
      <c r="A16" s="9" t="s">
        <v>24</v>
      </c>
      <c r="B16" s="1" t="s">
        <v>25</v>
      </c>
      <c r="C16" s="7"/>
      <c r="D16" s="7">
        <v>17656000</v>
      </c>
      <c r="E16" s="7">
        <v>210000</v>
      </c>
    </row>
    <row r="17" spans="1:5" ht="25.05" customHeight="1">
      <c r="A17" s="9" t="s">
        <v>26</v>
      </c>
      <c r="B17" s="1" t="s">
        <v>27</v>
      </c>
      <c r="C17" s="7"/>
      <c r="D17" s="7">
        <v>31500000</v>
      </c>
      <c r="E17" s="7"/>
    </row>
    <row r="18" spans="1:5" ht="25.05" customHeight="1">
      <c r="A18" s="9" t="s">
        <v>28</v>
      </c>
      <c r="B18" s="1" t="s">
        <v>29</v>
      </c>
      <c r="C18" s="7"/>
      <c r="D18" s="7">
        <v>57543000</v>
      </c>
      <c r="E18" s="7">
        <v>31000</v>
      </c>
    </row>
    <row r="19" spans="1:5" ht="25.05" customHeight="1">
      <c r="A19" s="9" t="s">
        <v>30</v>
      </c>
      <c r="B19" s="1" t="s">
        <v>31</v>
      </c>
      <c r="C19" s="7"/>
      <c r="D19" s="7">
        <v>18337000</v>
      </c>
      <c r="E19" s="7"/>
    </row>
    <row r="20" spans="1:5" ht="25.05" customHeight="1">
      <c r="A20" s="9" t="s">
        <v>32</v>
      </c>
      <c r="B20" s="1" t="s">
        <v>33</v>
      </c>
      <c r="C20" s="7"/>
      <c r="D20" s="7">
        <v>12757000</v>
      </c>
      <c r="E20" s="7">
        <v>106000</v>
      </c>
    </row>
    <row r="21" spans="1:5" ht="25.05" customHeight="1">
      <c r="A21" s="9" t="s">
        <v>34</v>
      </c>
      <c r="B21" s="1" t="s">
        <v>35</v>
      </c>
      <c r="C21" s="7"/>
      <c r="D21" s="7">
        <v>11650000</v>
      </c>
      <c r="E21" s="7"/>
    </row>
    <row r="22" spans="1:5" ht="25.05" customHeight="1">
      <c r="A22" s="9" t="s">
        <v>36</v>
      </c>
      <c r="B22" s="1" t="s">
        <v>37</v>
      </c>
      <c r="C22" s="7"/>
      <c r="D22" s="7">
        <v>9422000</v>
      </c>
      <c r="E22" s="7"/>
    </row>
    <row r="23" spans="1:5" ht="25.05" customHeight="1">
      <c r="A23" s="9" t="s">
        <v>38</v>
      </c>
      <c r="B23" s="1" t="s">
        <v>39</v>
      </c>
      <c r="C23" s="7"/>
      <c r="D23" s="7">
        <f>18296904+96</f>
        <v>18297000</v>
      </c>
      <c r="E23" s="7"/>
    </row>
    <row r="24" spans="1:5" ht="25.05" customHeight="1">
      <c r="A24" s="9" t="s">
        <v>40</v>
      </c>
      <c r="B24" s="1" t="s">
        <v>41</v>
      </c>
      <c r="C24" s="7"/>
      <c r="D24" s="7">
        <v>6724000</v>
      </c>
      <c r="E24" s="7"/>
    </row>
    <row r="25" spans="1:5" ht="25.05" customHeight="1">
      <c r="A25" s="9" t="s">
        <v>42</v>
      </c>
      <c r="B25" s="1" t="s">
        <v>43</v>
      </c>
      <c r="C25" s="7"/>
      <c r="D25" s="7">
        <v>2429000</v>
      </c>
      <c r="E25" s="7"/>
    </row>
    <row r="26" spans="1:5" ht="25.05" customHeight="1">
      <c r="A26" s="9" t="s">
        <v>44</v>
      </c>
      <c r="B26" s="1" t="s">
        <v>45</v>
      </c>
      <c r="C26" s="7"/>
      <c r="D26" s="7">
        <v>7280000</v>
      </c>
      <c r="E26" s="7"/>
    </row>
    <row r="27" spans="1:5" ht="25.05" customHeight="1">
      <c r="A27" s="9" t="s">
        <v>46</v>
      </c>
      <c r="B27" s="1" t="s">
        <v>47</v>
      </c>
      <c r="C27" s="7"/>
      <c r="D27" s="7">
        <v>11891000</v>
      </c>
      <c r="E27" s="7">
        <v>158000</v>
      </c>
    </row>
    <row r="28" spans="1:5" ht="25.05" customHeight="1">
      <c r="A28" s="9" t="s">
        <v>48</v>
      </c>
      <c r="B28" s="1" t="s">
        <v>49</v>
      </c>
      <c r="C28" s="7"/>
      <c r="D28" s="7">
        <v>9414000</v>
      </c>
      <c r="E28" s="7"/>
    </row>
    <row r="29" spans="1:5" ht="25.05" customHeight="1">
      <c r="A29" s="9" t="s">
        <v>50</v>
      </c>
      <c r="B29" s="1" t="s">
        <v>51</v>
      </c>
      <c r="C29" s="7"/>
      <c r="D29" s="7">
        <v>10081000</v>
      </c>
      <c r="E29" s="7">
        <v>167000</v>
      </c>
    </row>
    <row r="30" spans="1:5" ht="25.05" customHeight="1">
      <c r="A30" s="9" t="s">
        <v>52</v>
      </c>
      <c r="B30" s="1" t="s">
        <v>53</v>
      </c>
      <c r="C30" s="7"/>
      <c r="D30" s="7">
        <f>5570928+72</f>
        <v>5571000</v>
      </c>
      <c r="E30" s="7"/>
    </row>
    <row r="31" spans="1:5" ht="25.05" customHeight="1">
      <c r="A31" s="10" t="s">
        <v>54</v>
      </c>
      <c r="B31" s="1" t="s">
        <v>55</v>
      </c>
      <c r="C31" s="7"/>
      <c r="D31" s="7">
        <v>340000</v>
      </c>
      <c r="E31" s="7"/>
    </row>
    <row r="32" spans="1:5" ht="25.05" customHeight="1">
      <c r="A32" s="30" t="s">
        <v>56</v>
      </c>
      <c r="B32" s="31"/>
      <c r="C32" s="11">
        <f t="shared" ref="C32" si="3">SUM(C33:C154)</f>
        <v>432000</v>
      </c>
      <c r="D32" s="17">
        <f>SUM(D33:D154)</f>
        <v>561075000</v>
      </c>
      <c r="E32" s="11">
        <f>SUM(E33:E154)</f>
        <v>1630000</v>
      </c>
    </row>
    <row r="33" spans="1:5" ht="25.05" customHeight="1">
      <c r="A33" s="12">
        <v>501</v>
      </c>
      <c r="B33" s="2" t="s">
        <v>57</v>
      </c>
      <c r="C33" s="13">
        <v>54000</v>
      </c>
      <c r="D33" s="13">
        <v>13214000</v>
      </c>
      <c r="E33" s="13">
        <v>0</v>
      </c>
    </row>
    <row r="34" spans="1:5" ht="25.05" customHeight="1">
      <c r="A34" s="12">
        <v>502</v>
      </c>
      <c r="B34" s="2" t="s">
        <v>58</v>
      </c>
      <c r="C34" s="13">
        <v>0</v>
      </c>
      <c r="D34" s="13">
        <v>25711000</v>
      </c>
      <c r="E34" s="13">
        <v>126000</v>
      </c>
    </row>
    <row r="35" spans="1:5" ht="25.05" customHeight="1">
      <c r="A35" s="12">
        <v>503</v>
      </c>
      <c r="B35" s="2" t="s">
        <v>59</v>
      </c>
      <c r="C35" s="13">
        <v>0</v>
      </c>
      <c r="D35" s="13">
        <v>2892000</v>
      </c>
      <c r="E35" s="13">
        <v>92000</v>
      </c>
    </row>
    <row r="36" spans="1:5" ht="25.05" customHeight="1">
      <c r="A36" s="12">
        <v>504</v>
      </c>
      <c r="B36" s="2" t="s">
        <v>60</v>
      </c>
      <c r="C36" s="13">
        <v>0</v>
      </c>
      <c r="D36" s="13">
        <v>5850000</v>
      </c>
      <c r="E36" s="13">
        <v>0</v>
      </c>
    </row>
    <row r="37" spans="1:5" ht="25.05" customHeight="1">
      <c r="A37" s="12">
        <v>505</v>
      </c>
      <c r="B37" s="2" t="s">
        <v>61</v>
      </c>
      <c r="C37" s="13">
        <v>0</v>
      </c>
      <c r="D37" s="13">
        <v>3710000</v>
      </c>
      <c r="E37" s="13">
        <v>0</v>
      </c>
    </row>
    <row r="38" spans="1:5" ht="25.05" customHeight="1">
      <c r="A38" s="12">
        <v>506</v>
      </c>
      <c r="B38" s="2" t="s">
        <v>62</v>
      </c>
      <c r="C38" s="13">
        <v>0</v>
      </c>
      <c r="D38" s="13">
        <v>3435000</v>
      </c>
      <c r="E38" s="13">
        <v>0</v>
      </c>
    </row>
    <row r="39" spans="1:5" ht="25.05" customHeight="1">
      <c r="A39" s="12">
        <v>507</v>
      </c>
      <c r="B39" s="2" t="s">
        <v>63</v>
      </c>
      <c r="C39" s="13">
        <v>54000</v>
      </c>
      <c r="D39" s="13">
        <v>2934000</v>
      </c>
      <c r="E39" s="13">
        <v>0</v>
      </c>
    </row>
    <row r="40" spans="1:5" ht="25.05" customHeight="1">
      <c r="A40" s="12">
        <v>508</v>
      </c>
      <c r="B40" s="2" t="s">
        <v>64</v>
      </c>
      <c r="C40" s="13">
        <v>0</v>
      </c>
      <c r="D40" s="13">
        <v>3270000</v>
      </c>
      <c r="E40" s="13">
        <v>0</v>
      </c>
    </row>
    <row r="41" spans="1:5" ht="25.05" customHeight="1">
      <c r="A41" s="12">
        <v>509</v>
      </c>
      <c r="B41" s="2" t="s">
        <v>65</v>
      </c>
      <c r="C41" s="13">
        <v>0</v>
      </c>
      <c r="D41" s="13">
        <v>1280000</v>
      </c>
      <c r="E41" s="13">
        <v>80000</v>
      </c>
    </row>
    <row r="42" spans="1:5" ht="25.05" customHeight="1">
      <c r="A42" s="12">
        <v>510</v>
      </c>
      <c r="B42" s="2" t="s">
        <v>66</v>
      </c>
      <c r="C42" s="13">
        <v>0</v>
      </c>
      <c r="D42" s="13">
        <v>6306000</v>
      </c>
      <c r="E42" s="13">
        <v>0</v>
      </c>
    </row>
    <row r="43" spans="1:5" ht="25.05" customHeight="1">
      <c r="A43" s="12">
        <v>511</v>
      </c>
      <c r="B43" s="2" t="s">
        <v>67</v>
      </c>
      <c r="C43" s="13">
        <v>0</v>
      </c>
      <c r="D43" s="13">
        <v>3800000</v>
      </c>
      <c r="E43" s="13">
        <v>0</v>
      </c>
    </row>
    <row r="44" spans="1:5" ht="25.05" customHeight="1">
      <c r="A44" s="12">
        <v>512</v>
      </c>
      <c r="B44" s="2" t="s">
        <v>68</v>
      </c>
      <c r="C44" s="13">
        <v>0</v>
      </c>
      <c r="D44" s="13">
        <v>1996000</v>
      </c>
      <c r="E44" s="13">
        <v>0</v>
      </c>
    </row>
    <row r="45" spans="1:5" ht="25.05" customHeight="1">
      <c r="A45" s="12">
        <v>513</v>
      </c>
      <c r="B45" s="2" t="s">
        <v>69</v>
      </c>
      <c r="C45" s="13">
        <v>0</v>
      </c>
      <c r="D45" s="13">
        <v>3312000</v>
      </c>
      <c r="E45" s="13">
        <v>0</v>
      </c>
    </row>
    <row r="46" spans="1:5" ht="25.05" customHeight="1">
      <c r="A46" s="12">
        <v>514</v>
      </c>
      <c r="B46" s="2" t="s">
        <v>70</v>
      </c>
      <c r="C46" s="13">
        <v>0</v>
      </c>
      <c r="D46" s="13">
        <v>2040000</v>
      </c>
      <c r="E46" s="13">
        <v>0</v>
      </c>
    </row>
    <row r="47" spans="1:5" ht="25.05" customHeight="1">
      <c r="A47" s="12">
        <v>515</v>
      </c>
      <c r="B47" s="2" t="s">
        <v>71</v>
      </c>
      <c r="C47" s="13">
        <v>0</v>
      </c>
      <c r="D47" s="13">
        <v>2555000</v>
      </c>
      <c r="E47" s="13">
        <v>0</v>
      </c>
    </row>
    <row r="48" spans="1:5" ht="25.05" customHeight="1">
      <c r="A48" s="12">
        <v>516</v>
      </c>
      <c r="B48" s="2" t="s">
        <v>72</v>
      </c>
      <c r="C48" s="13">
        <v>108000</v>
      </c>
      <c r="D48" s="13">
        <v>20375000</v>
      </c>
      <c r="E48" s="13">
        <v>77000</v>
      </c>
    </row>
    <row r="49" spans="1:5" ht="25.05" customHeight="1">
      <c r="A49" s="12">
        <v>517</v>
      </c>
      <c r="B49" s="2" t="s">
        <v>73</v>
      </c>
      <c r="C49" s="13">
        <v>0</v>
      </c>
      <c r="D49" s="13">
        <v>7500000</v>
      </c>
      <c r="E49" s="13">
        <v>0</v>
      </c>
    </row>
    <row r="50" spans="1:5" ht="25.05" customHeight="1">
      <c r="A50" s="12">
        <v>518</v>
      </c>
      <c r="B50" s="2" t="s">
        <v>74</v>
      </c>
      <c r="C50" s="13">
        <v>0</v>
      </c>
      <c r="D50" s="13">
        <v>3389000</v>
      </c>
      <c r="E50" s="13">
        <v>0</v>
      </c>
    </row>
    <row r="51" spans="1:5" ht="25.05" customHeight="1">
      <c r="A51" s="12">
        <v>519</v>
      </c>
      <c r="B51" s="2" t="s">
        <v>75</v>
      </c>
      <c r="C51" s="13">
        <v>0</v>
      </c>
      <c r="D51" s="13">
        <v>2434000</v>
      </c>
      <c r="E51" s="13">
        <v>0</v>
      </c>
    </row>
    <row r="52" spans="1:5" ht="25.05" customHeight="1">
      <c r="A52" s="12">
        <v>521</v>
      </c>
      <c r="B52" s="2" t="s">
        <v>76</v>
      </c>
      <c r="C52" s="13">
        <v>0</v>
      </c>
      <c r="D52" s="13">
        <v>2269000</v>
      </c>
      <c r="E52" s="13">
        <v>0</v>
      </c>
    </row>
    <row r="53" spans="1:5" ht="25.05" customHeight="1">
      <c r="A53" s="12">
        <v>522</v>
      </c>
      <c r="B53" s="2" t="s">
        <v>77</v>
      </c>
      <c r="C53" s="13">
        <v>0</v>
      </c>
      <c r="D53" s="13">
        <v>14200000</v>
      </c>
      <c r="E53" s="13">
        <v>0</v>
      </c>
    </row>
    <row r="54" spans="1:5" ht="25.05" customHeight="1">
      <c r="A54" s="12">
        <v>523</v>
      </c>
      <c r="B54" s="2" t="s">
        <v>78</v>
      </c>
      <c r="C54" s="13">
        <v>0</v>
      </c>
      <c r="D54" s="13">
        <v>7300000</v>
      </c>
      <c r="E54" s="13">
        <v>0</v>
      </c>
    </row>
    <row r="55" spans="1:5" ht="25.05" customHeight="1">
      <c r="A55" s="12">
        <v>524</v>
      </c>
      <c r="B55" s="2" t="s">
        <v>79</v>
      </c>
      <c r="C55" s="13">
        <v>0</v>
      </c>
      <c r="D55" s="13">
        <v>1770000</v>
      </c>
      <c r="E55" s="13">
        <v>0</v>
      </c>
    </row>
    <row r="56" spans="1:5" ht="25.05" customHeight="1">
      <c r="A56" s="12">
        <v>525</v>
      </c>
      <c r="B56" s="2" t="s">
        <v>80</v>
      </c>
      <c r="C56" s="13">
        <v>0</v>
      </c>
      <c r="D56" s="13">
        <v>4250000</v>
      </c>
      <c r="E56" s="13">
        <v>0</v>
      </c>
    </row>
    <row r="57" spans="1:5" ht="25.05" customHeight="1">
      <c r="A57" s="12">
        <v>526</v>
      </c>
      <c r="B57" s="2" t="s">
        <v>81</v>
      </c>
      <c r="C57" s="13">
        <v>0</v>
      </c>
      <c r="D57" s="13">
        <v>13293000</v>
      </c>
      <c r="E57" s="13">
        <v>0</v>
      </c>
    </row>
    <row r="58" spans="1:5" ht="25.05" customHeight="1">
      <c r="A58" s="12">
        <v>527</v>
      </c>
      <c r="B58" s="2" t="s">
        <v>82</v>
      </c>
      <c r="C58" s="13">
        <v>0</v>
      </c>
      <c r="D58" s="13">
        <v>7300000</v>
      </c>
      <c r="E58" s="13">
        <v>0</v>
      </c>
    </row>
    <row r="59" spans="1:5" ht="25.05" customHeight="1">
      <c r="A59" s="12">
        <v>528</v>
      </c>
      <c r="B59" s="2" t="s">
        <v>83</v>
      </c>
      <c r="C59" s="13">
        <v>0</v>
      </c>
      <c r="D59" s="13">
        <v>1731000</v>
      </c>
      <c r="E59" s="13">
        <v>0</v>
      </c>
    </row>
    <row r="60" spans="1:5" ht="25.05" customHeight="1">
      <c r="A60" s="12">
        <v>529</v>
      </c>
      <c r="B60" s="2" t="s">
        <v>84</v>
      </c>
      <c r="C60" s="13">
        <v>0</v>
      </c>
      <c r="D60" s="13">
        <v>7292000</v>
      </c>
      <c r="E60" s="13">
        <v>127000</v>
      </c>
    </row>
    <row r="61" spans="1:5" ht="25.05" customHeight="1">
      <c r="A61" s="12">
        <v>530</v>
      </c>
      <c r="B61" s="2" t="s">
        <v>85</v>
      </c>
      <c r="C61" s="13">
        <v>54000</v>
      </c>
      <c r="D61" s="13">
        <v>5500000</v>
      </c>
      <c r="E61" s="13">
        <v>0</v>
      </c>
    </row>
    <row r="62" spans="1:5" ht="25.05" customHeight="1">
      <c r="A62" s="12">
        <v>531</v>
      </c>
      <c r="B62" s="2" t="s">
        <v>86</v>
      </c>
      <c r="C62" s="13">
        <v>0</v>
      </c>
      <c r="D62" s="13">
        <v>2078000</v>
      </c>
      <c r="E62" s="13">
        <v>0</v>
      </c>
    </row>
    <row r="63" spans="1:5" ht="25.05" customHeight="1">
      <c r="A63" s="12">
        <v>532</v>
      </c>
      <c r="B63" s="2" t="s">
        <v>87</v>
      </c>
      <c r="C63" s="13">
        <v>0</v>
      </c>
      <c r="D63" s="13">
        <v>2541000</v>
      </c>
      <c r="E63" s="13">
        <v>0</v>
      </c>
    </row>
    <row r="64" spans="1:5" ht="25.05" customHeight="1">
      <c r="A64" s="12">
        <v>533</v>
      </c>
      <c r="B64" s="2" t="s">
        <v>88</v>
      </c>
      <c r="C64" s="13">
        <v>0</v>
      </c>
      <c r="D64" s="13">
        <v>4813000</v>
      </c>
      <c r="E64" s="13">
        <v>0</v>
      </c>
    </row>
    <row r="65" spans="1:5" ht="25.05" customHeight="1">
      <c r="A65" s="12">
        <v>534</v>
      </c>
      <c r="B65" s="2" t="s">
        <v>89</v>
      </c>
      <c r="C65" s="13">
        <v>0</v>
      </c>
      <c r="D65" s="13">
        <v>13536000</v>
      </c>
      <c r="E65" s="13">
        <v>0</v>
      </c>
    </row>
    <row r="66" spans="1:5" ht="25.05" customHeight="1">
      <c r="A66" s="12">
        <v>535</v>
      </c>
      <c r="B66" s="2" t="s">
        <v>90</v>
      </c>
      <c r="C66" s="13">
        <v>0</v>
      </c>
      <c r="D66" s="13">
        <v>8813000</v>
      </c>
      <c r="E66" s="13">
        <v>0</v>
      </c>
    </row>
    <row r="67" spans="1:5" ht="25.05" customHeight="1">
      <c r="A67" s="12">
        <v>536</v>
      </c>
      <c r="B67" s="2" t="s">
        <v>91</v>
      </c>
      <c r="C67" s="13">
        <v>0</v>
      </c>
      <c r="D67" s="13">
        <v>5300000</v>
      </c>
      <c r="E67" s="13">
        <v>0</v>
      </c>
    </row>
    <row r="68" spans="1:5" ht="25.05" customHeight="1">
      <c r="A68" s="12">
        <v>537</v>
      </c>
      <c r="B68" s="2" t="s">
        <v>92</v>
      </c>
      <c r="C68" s="13">
        <v>0</v>
      </c>
      <c r="D68" s="13">
        <v>7320000</v>
      </c>
      <c r="E68" s="13">
        <v>0</v>
      </c>
    </row>
    <row r="69" spans="1:5" ht="25.05" customHeight="1">
      <c r="A69" s="12">
        <v>538</v>
      </c>
      <c r="B69" s="2" t="s">
        <v>93</v>
      </c>
      <c r="C69" s="13">
        <v>0</v>
      </c>
      <c r="D69" s="13">
        <v>3660000</v>
      </c>
      <c r="E69" s="13">
        <v>0</v>
      </c>
    </row>
    <row r="70" spans="1:5" ht="25.05" customHeight="1">
      <c r="A70" s="12">
        <v>539</v>
      </c>
      <c r="B70" s="2" t="s">
        <v>94</v>
      </c>
      <c r="C70" s="13">
        <v>0</v>
      </c>
      <c r="D70" s="13">
        <v>2222000</v>
      </c>
      <c r="E70" s="13">
        <v>0</v>
      </c>
    </row>
    <row r="71" spans="1:5" ht="25.05" customHeight="1">
      <c r="A71" s="12">
        <v>540</v>
      </c>
      <c r="B71" s="2" t="s">
        <v>95</v>
      </c>
      <c r="C71" s="13">
        <v>0</v>
      </c>
      <c r="D71" s="13">
        <v>5924000</v>
      </c>
      <c r="E71" s="13">
        <v>0</v>
      </c>
    </row>
    <row r="72" spans="1:5" ht="25.05" customHeight="1">
      <c r="A72" s="12">
        <v>541</v>
      </c>
      <c r="B72" s="2" t="s">
        <v>96</v>
      </c>
      <c r="C72" s="13">
        <v>0</v>
      </c>
      <c r="D72" s="13">
        <v>9000000</v>
      </c>
      <c r="E72" s="13">
        <v>0</v>
      </c>
    </row>
    <row r="73" spans="1:5" ht="25.05" customHeight="1">
      <c r="A73" s="12">
        <v>542</v>
      </c>
      <c r="B73" s="2" t="s">
        <v>97</v>
      </c>
      <c r="C73" s="13">
        <v>0</v>
      </c>
      <c r="D73" s="13">
        <v>7100000</v>
      </c>
      <c r="E73" s="13">
        <v>0</v>
      </c>
    </row>
    <row r="74" spans="1:5" ht="25.05" customHeight="1">
      <c r="A74" s="12">
        <v>543</v>
      </c>
      <c r="B74" s="2" t="s">
        <v>98</v>
      </c>
      <c r="C74" s="13">
        <v>0</v>
      </c>
      <c r="D74" s="13">
        <v>3500000</v>
      </c>
      <c r="E74" s="13">
        <v>0</v>
      </c>
    </row>
    <row r="75" spans="1:5" ht="25.05" customHeight="1">
      <c r="A75" s="12">
        <v>544</v>
      </c>
      <c r="B75" s="2" t="s">
        <v>99</v>
      </c>
      <c r="C75" s="13">
        <v>0</v>
      </c>
      <c r="D75" s="13">
        <v>3300000</v>
      </c>
      <c r="E75" s="13">
        <v>0</v>
      </c>
    </row>
    <row r="76" spans="1:5" ht="25.05" customHeight="1">
      <c r="A76" s="12">
        <v>546</v>
      </c>
      <c r="B76" s="2" t="s">
        <v>100</v>
      </c>
      <c r="C76" s="13">
        <v>0</v>
      </c>
      <c r="D76" s="13">
        <v>1660000</v>
      </c>
      <c r="E76" s="13">
        <v>0</v>
      </c>
    </row>
    <row r="77" spans="1:5" ht="25.05" customHeight="1">
      <c r="A77" s="12">
        <v>548</v>
      </c>
      <c r="B77" s="2" t="s">
        <v>101</v>
      </c>
      <c r="C77" s="13">
        <v>0</v>
      </c>
      <c r="D77" s="13">
        <v>1580000</v>
      </c>
      <c r="E77" s="13">
        <v>0</v>
      </c>
    </row>
    <row r="78" spans="1:5" ht="25.05" customHeight="1">
      <c r="A78" s="12">
        <v>549</v>
      </c>
      <c r="B78" s="2" t="s">
        <v>102</v>
      </c>
      <c r="C78" s="13">
        <v>0</v>
      </c>
      <c r="D78" s="13">
        <v>1592000</v>
      </c>
      <c r="E78" s="13">
        <v>153000</v>
      </c>
    </row>
    <row r="79" spans="1:5" ht="25.05" customHeight="1">
      <c r="A79" s="12">
        <v>550</v>
      </c>
      <c r="B79" s="2" t="s">
        <v>103</v>
      </c>
      <c r="C79" s="13">
        <v>0</v>
      </c>
      <c r="D79" s="13">
        <v>3000000</v>
      </c>
      <c r="E79" s="13">
        <v>0</v>
      </c>
    </row>
    <row r="80" spans="1:5" ht="25.05" customHeight="1">
      <c r="A80" s="12">
        <v>551</v>
      </c>
      <c r="B80" s="2" t="s">
        <v>104</v>
      </c>
      <c r="C80" s="13">
        <v>0</v>
      </c>
      <c r="D80" s="13">
        <v>2400000</v>
      </c>
      <c r="E80" s="13">
        <v>0</v>
      </c>
    </row>
    <row r="81" spans="1:5" ht="25.05" customHeight="1">
      <c r="A81" s="12">
        <v>552</v>
      </c>
      <c r="B81" s="2" t="s">
        <v>105</v>
      </c>
      <c r="C81" s="13">
        <v>0</v>
      </c>
      <c r="D81" s="13">
        <v>3812000</v>
      </c>
      <c r="E81" s="13">
        <v>0</v>
      </c>
    </row>
    <row r="82" spans="1:5" ht="25.05" customHeight="1">
      <c r="A82" s="12">
        <v>553</v>
      </c>
      <c r="B82" s="2" t="s">
        <v>106</v>
      </c>
      <c r="C82" s="13">
        <v>0</v>
      </c>
      <c r="D82" s="13">
        <v>7386000</v>
      </c>
      <c r="E82" s="13">
        <v>0</v>
      </c>
    </row>
    <row r="83" spans="1:5" ht="25.05" customHeight="1">
      <c r="A83" s="12">
        <v>554</v>
      </c>
      <c r="B83" s="2" t="s">
        <v>107</v>
      </c>
      <c r="C83" s="13">
        <v>0</v>
      </c>
      <c r="D83" s="13">
        <v>1466000</v>
      </c>
      <c r="E83" s="13">
        <v>0</v>
      </c>
    </row>
    <row r="84" spans="1:5" ht="25.05" customHeight="1">
      <c r="A84" s="12">
        <v>555</v>
      </c>
      <c r="B84" s="2" t="s">
        <v>108</v>
      </c>
      <c r="C84" s="13">
        <v>0</v>
      </c>
      <c r="D84" s="13">
        <v>885000</v>
      </c>
      <c r="E84" s="13">
        <v>0</v>
      </c>
    </row>
    <row r="85" spans="1:5" ht="25.05" customHeight="1">
      <c r="A85" s="12">
        <v>556</v>
      </c>
      <c r="B85" s="2" t="s">
        <v>109</v>
      </c>
      <c r="C85" s="13">
        <v>0</v>
      </c>
      <c r="D85" s="13">
        <v>5980000</v>
      </c>
      <c r="E85" s="13">
        <v>0</v>
      </c>
    </row>
    <row r="86" spans="1:5" ht="25.05" customHeight="1">
      <c r="A86" s="12">
        <v>557</v>
      </c>
      <c r="B86" s="2" t="s">
        <v>110</v>
      </c>
      <c r="C86" s="13">
        <v>0</v>
      </c>
      <c r="D86" s="13">
        <v>1738000</v>
      </c>
      <c r="E86" s="13">
        <v>0</v>
      </c>
    </row>
    <row r="87" spans="1:5" ht="25.05" customHeight="1">
      <c r="A87" s="12">
        <v>558</v>
      </c>
      <c r="B87" s="2" t="s">
        <v>111</v>
      </c>
      <c r="C87" s="13">
        <v>0</v>
      </c>
      <c r="D87" s="13">
        <v>3728000</v>
      </c>
      <c r="E87" s="13">
        <v>0</v>
      </c>
    </row>
    <row r="88" spans="1:5" ht="25.05" customHeight="1">
      <c r="A88" s="12">
        <v>559</v>
      </c>
      <c r="B88" s="2" t="s">
        <v>112</v>
      </c>
      <c r="C88" s="13">
        <v>0</v>
      </c>
      <c r="D88" s="13">
        <v>780000</v>
      </c>
      <c r="E88" s="13">
        <v>0</v>
      </c>
    </row>
    <row r="89" spans="1:5" ht="25.05" customHeight="1">
      <c r="A89" s="12">
        <v>560</v>
      </c>
      <c r="B89" s="2" t="s">
        <v>113</v>
      </c>
      <c r="C89" s="13">
        <v>0</v>
      </c>
      <c r="D89" s="13">
        <v>1520000</v>
      </c>
      <c r="E89" s="13">
        <v>0</v>
      </c>
    </row>
    <row r="90" spans="1:5" ht="25.05" customHeight="1">
      <c r="A90" s="12">
        <v>561</v>
      </c>
      <c r="B90" s="2" t="s">
        <v>114</v>
      </c>
      <c r="C90" s="13">
        <v>0</v>
      </c>
      <c r="D90" s="13">
        <v>3711000</v>
      </c>
      <c r="E90" s="13">
        <v>0</v>
      </c>
    </row>
    <row r="91" spans="1:5" ht="25.05" customHeight="1">
      <c r="A91" s="12">
        <v>562</v>
      </c>
      <c r="B91" s="2" t="s">
        <v>115</v>
      </c>
      <c r="C91" s="13">
        <v>0</v>
      </c>
      <c r="D91" s="13">
        <v>15000000</v>
      </c>
      <c r="E91" s="13">
        <v>0</v>
      </c>
    </row>
    <row r="92" spans="1:5" ht="25.05" customHeight="1">
      <c r="A92" s="12">
        <v>564</v>
      </c>
      <c r="B92" s="2" t="s">
        <v>116</v>
      </c>
      <c r="C92" s="13">
        <v>0</v>
      </c>
      <c r="D92" s="13">
        <v>4991000</v>
      </c>
      <c r="E92" s="13">
        <v>0</v>
      </c>
    </row>
    <row r="93" spans="1:5" ht="25.05" customHeight="1">
      <c r="A93" s="12">
        <v>565</v>
      </c>
      <c r="B93" s="2" t="s">
        <v>117</v>
      </c>
      <c r="C93" s="13">
        <v>0</v>
      </c>
      <c r="D93" s="13">
        <v>2430000</v>
      </c>
      <c r="E93" s="13">
        <v>0</v>
      </c>
    </row>
    <row r="94" spans="1:5" ht="25.05" customHeight="1">
      <c r="A94" s="12">
        <v>566</v>
      </c>
      <c r="B94" s="2" t="s">
        <v>118</v>
      </c>
      <c r="C94" s="13">
        <v>0</v>
      </c>
      <c r="D94" s="13">
        <v>2521000</v>
      </c>
      <c r="E94" s="13">
        <v>0</v>
      </c>
    </row>
    <row r="95" spans="1:5" ht="25.05" customHeight="1">
      <c r="A95" s="12">
        <v>568</v>
      </c>
      <c r="B95" s="2" t="s">
        <v>119</v>
      </c>
      <c r="C95" s="13">
        <v>0</v>
      </c>
      <c r="D95" s="13">
        <v>8500000</v>
      </c>
      <c r="E95" s="13">
        <v>0</v>
      </c>
    </row>
    <row r="96" spans="1:5" ht="25.05" customHeight="1">
      <c r="A96" s="12">
        <v>569</v>
      </c>
      <c r="B96" s="2" t="s">
        <v>120</v>
      </c>
      <c r="C96" s="13">
        <v>0</v>
      </c>
      <c r="D96" s="13">
        <v>8210000</v>
      </c>
      <c r="E96" s="13">
        <v>0</v>
      </c>
    </row>
    <row r="97" spans="1:5" ht="25.05" customHeight="1">
      <c r="A97" s="12">
        <v>570</v>
      </c>
      <c r="B97" s="2" t="s">
        <v>121</v>
      </c>
      <c r="C97" s="13">
        <v>0</v>
      </c>
      <c r="D97" s="13">
        <v>5280000</v>
      </c>
      <c r="E97" s="13">
        <v>0</v>
      </c>
    </row>
    <row r="98" spans="1:5" ht="25.05" customHeight="1">
      <c r="A98" s="12">
        <v>571</v>
      </c>
      <c r="B98" s="2" t="s">
        <v>122</v>
      </c>
      <c r="C98" s="13">
        <v>54000</v>
      </c>
      <c r="D98" s="13">
        <v>9395000</v>
      </c>
      <c r="E98" s="13">
        <v>0</v>
      </c>
    </row>
    <row r="99" spans="1:5" ht="25.05" customHeight="1">
      <c r="A99" s="12">
        <v>572</v>
      </c>
      <c r="B99" s="2" t="s">
        <v>123</v>
      </c>
      <c r="C99" s="13">
        <v>0</v>
      </c>
      <c r="D99" s="13">
        <v>5950000</v>
      </c>
      <c r="E99" s="13">
        <v>100000</v>
      </c>
    </row>
    <row r="100" spans="1:5" ht="25.05" customHeight="1">
      <c r="A100" s="12">
        <v>573</v>
      </c>
      <c r="B100" s="2" t="s">
        <v>124</v>
      </c>
      <c r="C100" s="13">
        <v>0</v>
      </c>
      <c r="D100" s="13">
        <v>12018000</v>
      </c>
      <c r="E100" s="13">
        <v>486000</v>
      </c>
    </row>
    <row r="101" spans="1:5" ht="25.05" customHeight="1">
      <c r="A101" s="12">
        <v>574</v>
      </c>
      <c r="B101" s="2" t="s">
        <v>125</v>
      </c>
      <c r="C101" s="13">
        <v>0</v>
      </c>
      <c r="D101" s="13">
        <v>4118000</v>
      </c>
      <c r="E101" s="13">
        <v>0</v>
      </c>
    </row>
    <row r="102" spans="1:5" ht="25.05" customHeight="1">
      <c r="A102" s="12">
        <v>575</v>
      </c>
      <c r="B102" s="2" t="s">
        <v>126</v>
      </c>
      <c r="C102" s="13">
        <v>0</v>
      </c>
      <c r="D102" s="13">
        <v>11697000</v>
      </c>
      <c r="E102" s="13">
        <v>0</v>
      </c>
    </row>
    <row r="103" spans="1:5" ht="25.05" customHeight="1">
      <c r="A103" s="12">
        <v>576</v>
      </c>
      <c r="B103" s="2" t="s">
        <v>127</v>
      </c>
      <c r="C103" s="13">
        <v>0</v>
      </c>
      <c r="D103" s="13">
        <v>5103000</v>
      </c>
      <c r="E103" s="13">
        <v>0</v>
      </c>
    </row>
    <row r="104" spans="1:5" ht="25.05" customHeight="1">
      <c r="A104" s="12">
        <v>577</v>
      </c>
      <c r="B104" s="2" t="s">
        <v>128</v>
      </c>
      <c r="C104" s="13">
        <v>54000</v>
      </c>
      <c r="D104" s="13">
        <v>2910000</v>
      </c>
      <c r="E104" s="13">
        <v>0</v>
      </c>
    </row>
    <row r="105" spans="1:5" ht="25.05" customHeight="1">
      <c r="A105" s="12">
        <v>578</v>
      </c>
      <c r="B105" s="2" t="s">
        <v>129</v>
      </c>
      <c r="C105" s="13">
        <v>0</v>
      </c>
      <c r="D105" s="13">
        <v>3529000</v>
      </c>
      <c r="E105" s="13">
        <v>0</v>
      </c>
    </row>
    <row r="106" spans="1:5" ht="25.05" customHeight="1">
      <c r="A106" s="12">
        <v>579</v>
      </c>
      <c r="B106" s="2" t="s">
        <v>130</v>
      </c>
      <c r="C106" s="13">
        <v>0</v>
      </c>
      <c r="D106" s="13">
        <v>7177000</v>
      </c>
      <c r="E106" s="13">
        <v>0</v>
      </c>
    </row>
    <row r="107" spans="1:5" ht="25.05" customHeight="1">
      <c r="A107" s="12">
        <v>580</v>
      </c>
      <c r="B107" s="2" t="s">
        <v>131</v>
      </c>
      <c r="C107" s="13">
        <v>0</v>
      </c>
      <c r="D107" s="13">
        <v>5100000</v>
      </c>
      <c r="E107" s="13">
        <v>0</v>
      </c>
    </row>
    <row r="108" spans="1:5" ht="25.05" customHeight="1">
      <c r="A108" s="12">
        <v>581</v>
      </c>
      <c r="B108" s="2" t="s">
        <v>132</v>
      </c>
      <c r="C108" s="13">
        <v>0</v>
      </c>
      <c r="D108" s="13">
        <v>4580000</v>
      </c>
      <c r="E108" s="13">
        <v>0</v>
      </c>
    </row>
    <row r="109" spans="1:5" ht="25.05" customHeight="1">
      <c r="A109" s="12">
        <v>582</v>
      </c>
      <c r="B109" s="2" t="s">
        <v>133</v>
      </c>
      <c r="C109" s="13">
        <v>0</v>
      </c>
      <c r="D109" s="13">
        <v>5308000</v>
      </c>
      <c r="E109" s="13">
        <v>0</v>
      </c>
    </row>
    <row r="110" spans="1:5" ht="25.05" customHeight="1">
      <c r="A110" s="12">
        <v>583</v>
      </c>
      <c r="B110" s="2" t="s">
        <v>134</v>
      </c>
      <c r="C110" s="13">
        <v>0</v>
      </c>
      <c r="D110" s="13">
        <v>6524000</v>
      </c>
      <c r="E110" s="13">
        <v>0</v>
      </c>
    </row>
    <row r="111" spans="1:5" ht="25.05" customHeight="1">
      <c r="A111" s="12">
        <v>584</v>
      </c>
      <c r="B111" s="2" t="s">
        <v>135</v>
      </c>
      <c r="C111" s="13">
        <v>0</v>
      </c>
      <c r="D111" s="13">
        <v>5637000</v>
      </c>
      <c r="E111" s="13">
        <v>0</v>
      </c>
    </row>
    <row r="112" spans="1:5" ht="25.05" customHeight="1">
      <c r="A112" s="12">
        <v>585</v>
      </c>
      <c r="B112" s="2" t="s">
        <v>136</v>
      </c>
      <c r="C112" s="13">
        <v>0</v>
      </c>
      <c r="D112" s="13">
        <v>18000000</v>
      </c>
      <c r="E112" s="13">
        <v>0</v>
      </c>
    </row>
    <row r="113" spans="1:5" ht="25.05" customHeight="1">
      <c r="A113" s="12">
        <v>586</v>
      </c>
      <c r="B113" s="2" t="s">
        <v>137</v>
      </c>
      <c r="C113" s="13">
        <v>0</v>
      </c>
      <c r="D113" s="13">
        <v>6000000</v>
      </c>
      <c r="E113" s="13">
        <v>0</v>
      </c>
    </row>
    <row r="114" spans="1:5" ht="25.05" customHeight="1">
      <c r="A114" s="12">
        <v>588</v>
      </c>
      <c r="B114" s="2" t="s">
        <v>138</v>
      </c>
      <c r="C114" s="13">
        <v>0</v>
      </c>
      <c r="D114" s="13">
        <v>3400000</v>
      </c>
      <c r="E114" s="13">
        <v>0</v>
      </c>
    </row>
    <row r="115" spans="1:5" ht="25.05" customHeight="1">
      <c r="A115" s="12">
        <v>590</v>
      </c>
      <c r="B115" s="2" t="s">
        <v>139</v>
      </c>
      <c r="C115" s="13">
        <v>54000</v>
      </c>
      <c r="D115" s="13">
        <v>9100000</v>
      </c>
      <c r="E115" s="13">
        <v>0</v>
      </c>
    </row>
    <row r="116" spans="1:5" ht="25.05" customHeight="1">
      <c r="A116" s="12">
        <v>592</v>
      </c>
      <c r="B116" s="2" t="s">
        <v>140</v>
      </c>
      <c r="C116" s="13">
        <v>0</v>
      </c>
      <c r="D116" s="13">
        <v>1847000</v>
      </c>
      <c r="E116" s="13">
        <v>138000</v>
      </c>
    </row>
    <row r="117" spans="1:5" ht="25.05" customHeight="1">
      <c r="A117" s="12">
        <v>593</v>
      </c>
      <c r="B117" s="2" t="s">
        <v>141</v>
      </c>
      <c r="C117" s="13">
        <v>0</v>
      </c>
      <c r="D117" s="13">
        <v>3353000</v>
      </c>
      <c r="E117" s="13">
        <v>0</v>
      </c>
    </row>
    <row r="118" spans="1:5" ht="25.05" customHeight="1">
      <c r="A118" s="12">
        <v>594</v>
      </c>
      <c r="B118" s="2" t="s">
        <v>142</v>
      </c>
      <c r="C118" s="13">
        <v>0</v>
      </c>
      <c r="D118" s="13">
        <v>4480000</v>
      </c>
      <c r="E118" s="13">
        <v>0</v>
      </c>
    </row>
    <row r="119" spans="1:5" ht="25.05" customHeight="1">
      <c r="A119" s="12">
        <v>595</v>
      </c>
      <c r="B119" s="2" t="s">
        <v>143</v>
      </c>
      <c r="C119" s="13">
        <v>0</v>
      </c>
      <c r="D119" s="13">
        <v>3109000</v>
      </c>
      <c r="E119" s="13">
        <v>0</v>
      </c>
    </row>
    <row r="120" spans="1:5" ht="25.05" customHeight="1">
      <c r="A120" s="12">
        <v>596</v>
      </c>
      <c r="B120" s="2" t="s">
        <v>144</v>
      </c>
      <c r="C120" s="13">
        <v>0</v>
      </c>
      <c r="D120" s="13">
        <v>1261000</v>
      </c>
      <c r="E120" s="13">
        <v>0</v>
      </c>
    </row>
    <row r="121" spans="1:5" ht="25.05" customHeight="1">
      <c r="A121" s="12">
        <v>598</v>
      </c>
      <c r="B121" s="2" t="s">
        <v>145</v>
      </c>
      <c r="C121" s="13">
        <v>0</v>
      </c>
      <c r="D121" s="13">
        <v>436000</v>
      </c>
      <c r="E121" s="13">
        <v>0</v>
      </c>
    </row>
    <row r="122" spans="1:5" ht="25.05" customHeight="1">
      <c r="A122" s="12">
        <v>600</v>
      </c>
      <c r="B122" s="2" t="s">
        <v>146</v>
      </c>
      <c r="C122" s="13">
        <v>0</v>
      </c>
      <c r="D122" s="13">
        <v>7261000</v>
      </c>
      <c r="E122" s="13">
        <v>0</v>
      </c>
    </row>
    <row r="123" spans="1:5" ht="25.05" customHeight="1">
      <c r="A123" s="12">
        <v>602</v>
      </c>
      <c r="B123" s="2" t="s">
        <v>147</v>
      </c>
      <c r="C123" s="13">
        <v>0</v>
      </c>
      <c r="D123" s="13">
        <v>2325000</v>
      </c>
      <c r="E123" s="13">
        <v>96000</v>
      </c>
    </row>
    <row r="124" spans="1:5" ht="25.05" customHeight="1">
      <c r="A124" s="12">
        <v>603</v>
      </c>
      <c r="B124" s="2" t="s">
        <v>148</v>
      </c>
      <c r="C124" s="13">
        <v>0</v>
      </c>
      <c r="D124" s="13">
        <v>2850000</v>
      </c>
      <c r="E124" s="13">
        <v>0</v>
      </c>
    </row>
    <row r="125" spans="1:5" ht="25.05" customHeight="1">
      <c r="A125" s="12">
        <v>604</v>
      </c>
      <c r="B125" s="2" t="s">
        <v>149</v>
      </c>
      <c r="C125" s="13">
        <v>0</v>
      </c>
      <c r="D125" s="13">
        <v>7600000</v>
      </c>
      <c r="E125" s="13">
        <v>0</v>
      </c>
    </row>
    <row r="126" spans="1:5" ht="25.05" customHeight="1">
      <c r="A126" s="12">
        <v>605</v>
      </c>
      <c r="B126" s="2" t="s">
        <v>150</v>
      </c>
      <c r="C126" s="13">
        <v>0</v>
      </c>
      <c r="D126" s="13">
        <v>5436000</v>
      </c>
      <c r="E126" s="13">
        <v>0</v>
      </c>
    </row>
    <row r="127" spans="1:5" ht="25.05" customHeight="1">
      <c r="A127" s="12">
        <v>606</v>
      </c>
      <c r="B127" s="2" t="s">
        <v>151</v>
      </c>
      <c r="C127" s="13">
        <v>0</v>
      </c>
      <c r="D127" s="13">
        <v>2260000</v>
      </c>
      <c r="E127" s="13">
        <v>0</v>
      </c>
    </row>
    <row r="128" spans="1:5" ht="25.05" customHeight="1">
      <c r="A128" s="12">
        <v>607</v>
      </c>
      <c r="B128" s="2" t="s">
        <v>152</v>
      </c>
      <c r="C128" s="13">
        <v>0</v>
      </c>
      <c r="D128" s="13">
        <v>830000</v>
      </c>
      <c r="E128" s="13">
        <v>0</v>
      </c>
    </row>
    <row r="129" spans="1:5" ht="25.05" customHeight="1">
      <c r="A129" s="12">
        <v>608</v>
      </c>
      <c r="B129" s="2" t="s">
        <v>153</v>
      </c>
      <c r="C129" s="13">
        <v>0</v>
      </c>
      <c r="D129" s="13">
        <v>248000</v>
      </c>
      <c r="E129" s="13">
        <v>0</v>
      </c>
    </row>
    <row r="130" spans="1:5" ht="25.05" customHeight="1">
      <c r="A130" s="12">
        <v>609</v>
      </c>
      <c r="B130" s="2" t="s">
        <v>154</v>
      </c>
      <c r="C130" s="13">
        <v>0</v>
      </c>
      <c r="D130" s="13">
        <v>584000</v>
      </c>
      <c r="E130" s="13">
        <v>0</v>
      </c>
    </row>
    <row r="131" spans="1:5" ht="25.05" customHeight="1">
      <c r="A131" s="12">
        <v>611</v>
      </c>
      <c r="B131" s="2" t="s">
        <v>155</v>
      </c>
      <c r="C131" s="13">
        <v>0</v>
      </c>
      <c r="D131" s="13">
        <v>5335000</v>
      </c>
      <c r="E131" s="13">
        <v>0</v>
      </c>
    </row>
    <row r="132" spans="1:5" ht="25.05" customHeight="1">
      <c r="A132" s="12">
        <v>612</v>
      </c>
      <c r="B132" s="2" t="s">
        <v>156</v>
      </c>
      <c r="C132" s="13">
        <v>0</v>
      </c>
      <c r="D132" s="13">
        <v>1960000</v>
      </c>
      <c r="E132" s="13">
        <v>0</v>
      </c>
    </row>
    <row r="133" spans="1:5" ht="25.05" customHeight="1">
      <c r="A133" s="12">
        <v>614</v>
      </c>
      <c r="B133" s="2" t="s">
        <v>157</v>
      </c>
      <c r="C133" s="13">
        <v>0</v>
      </c>
      <c r="D133" s="13">
        <v>8300000</v>
      </c>
      <c r="E133" s="13">
        <v>0</v>
      </c>
    </row>
    <row r="134" spans="1:5" ht="25.05" customHeight="1">
      <c r="A134" s="12">
        <v>615</v>
      </c>
      <c r="B134" s="2" t="s">
        <v>158</v>
      </c>
      <c r="C134" s="13">
        <v>0</v>
      </c>
      <c r="D134" s="13">
        <v>2063000</v>
      </c>
      <c r="E134" s="13">
        <v>0</v>
      </c>
    </row>
    <row r="135" spans="1:5" ht="25.05" customHeight="1">
      <c r="A135" s="12">
        <v>616</v>
      </c>
      <c r="B135" s="2" t="s">
        <v>159</v>
      </c>
      <c r="C135" s="13">
        <v>0</v>
      </c>
      <c r="D135" s="13">
        <v>612000</v>
      </c>
      <c r="E135" s="13">
        <v>0</v>
      </c>
    </row>
    <row r="136" spans="1:5" ht="25.05" customHeight="1">
      <c r="A136" s="12">
        <v>618</v>
      </c>
      <c r="B136" s="2" t="s">
        <v>160</v>
      </c>
      <c r="C136" s="13">
        <v>0</v>
      </c>
      <c r="D136" s="13">
        <v>244000</v>
      </c>
      <c r="E136" s="13">
        <v>0</v>
      </c>
    </row>
    <row r="137" spans="1:5" ht="25.05" customHeight="1">
      <c r="A137" s="12">
        <v>619</v>
      </c>
      <c r="B137" s="2" t="s">
        <v>161</v>
      </c>
      <c r="C137" s="13">
        <v>0</v>
      </c>
      <c r="D137" s="13">
        <v>500000</v>
      </c>
      <c r="E137" s="13">
        <v>0</v>
      </c>
    </row>
    <row r="138" spans="1:5" ht="25.05" customHeight="1">
      <c r="A138" s="12">
        <v>620</v>
      </c>
      <c r="B138" s="2" t="s">
        <v>162</v>
      </c>
      <c r="C138" s="13">
        <v>0</v>
      </c>
      <c r="D138" s="13">
        <v>4078000</v>
      </c>
      <c r="E138" s="13">
        <v>0</v>
      </c>
    </row>
    <row r="139" spans="1:5" ht="25.05" customHeight="1">
      <c r="A139" s="12">
        <v>621</v>
      </c>
      <c r="B139" s="2" t="s">
        <v>163</v>
      </c>
      <c r="C139" s="13">
        <v>0</v>
      </c>
      <c r="D139" s="13">
        <v>300000</v>
      </c>
      <c r="E139" s="13">
        <v>0</v>
      </c>
    </row>
    <row r="140" spans="1:5" ht="25.05" customHeight="1">
      <c r="A140" s="12">
        <v>623</v>
      </c>
      <c r="B140" s="2" t="s">
        <v>164</v>
      </c>
      <c r="C140" s="13">
        <v>0</v>
      </c>
      <c r="D140" s="13">
        <v>430000</v>
      </c>
      <c r="E140" s="13">
        <v>0</v>
      </c>
    </row>
    <row r="141" spans="1:5" ht="25.05" customHeight="1">
      <c r="A141" s="12">
        <v>624</v>
      </c>
      <c r="B141" s="2" t="s">
        <v>165</v>
      </c>
      <c r="C141" s="13">
        <v>0</v>
      </c>
      <c r="D141" s="13">
        <v>361000</v>
      </c>
      <c r="E141" s="13">
        <v>0</v>
      </c>
    </row>
    <row r="142" spans="1:5" ht="25.05" customHeight="1">
      <c r="A142" s="12">
        <v>626</v>
      </c>
      <c r="B142" s="2" t="s">
        <v>166</v>
      </c>
      <c r="C142" s="13">
        <v>0</v>
      </c>
      <c r="D142" s="13">
        <v>2500000</v>
      </c>
      <c r="E142" s="13">
        <v>0</v>
      </c>
    </row>
    <row r="143" spans="1:5" ht="25.05" customHeight="1">
      <c r="A143" s="12">
        <v>628</v>
      </c>
      <c r="B143" s="2" t="s">
        <v>167</v>
      </c>
      <c r="C143" s="13">
        <v>0</v>
      </c>
      <c r="D143" s="13">
        <v>480000</v>
      </c>
      <c r="E143" s="13">
        <v>0</v>
      </c>
    </row>
    <row r="144" spans="1:5" ht="25.05" customHeight="1">
      <c r="A144" s="12">
        <v>629</v>
      </c>
      <c r="B144" s="2" t="s">
        <v>168</v>
      </c>
      <c r="C144" s="13">
        <v>0</v>
      </c>
      <c r="D144" s="13">
        <v>630000</v>
      </c>
      <c r="E144" s="13">
        <v>0</v>
      </c>
    </row>
    <row r="145" spans="1:5" ht="30" customHeight="1">
      <c r="A145" s="12">
        <v>630</v>
      </c>
      <c r="B145" s="19" t="s">
        <v>169</v>
      </c>
      <c r="C145" s="13">
        <v>0</v>
      </c>
      <c r="D145" s="13">
        <v>0</v>
      </c>
      <c r="E145" s="13">
        <v>0</v>
      </c>
    </row>
    <row r="146" spans="1:5" ht="25.05" customHeight="1">
      <c r="A146" s="12">
        <v>631</v>
      </c>
      <c r="B146" s="2" t="s">
        <v>170</v>
      </c>
      <c r="C146" s="13">
        <v>0</v>
      </c>
      <c r="D146" s="13">
        <v>2438000</v>
      </c>
      <c r="E146" s="13">
        <v>0</v>
      </c>
    </row>
    <row r="147" spans="1:5" ht="25.05" customHeight="1">
      <c r="A147" s="12">
        <v>632</v>
      </c>
      <c r="B147" s="2" t="s">
        <v>171</v>
      </c>
      <c r="C147" s="13">
        <v>0</v>
      </c>
      <c r="D147" s="13">
        <v>700000</v>
      </c>
      <c r="E147" s="13">
        <v>0</v>
      </c>
    </row>
    <row r="148" spans="1:5" ht="25.05" customHeight="1">
      <c r="A148" s="12">
        <v>634</v>
      </c>
      <c r="B148" s="2" t="s">
        <v>172</v>
      </c>
      <c r="C148" s="13">
        <v>0</v>
      </c>
      <c r="D148" s="13">
        <v>1089000</v>
      </c>
      <c r="E148" s="13">
        <v>0</v>
      </c>
    </row>
    <row r="149" spans="1:5" ht="25.05" customHeight="1">
      <c r="A149" s="12">
        <v>635</v>
      </c>
      <c r="B149" s="2" t="s">
        <v>173</v>
      </c>
      <c r="C149" s="13">
        <v>0</v>
      </c>
      <c r="D149" s="13">
        <v>923000</v>
      </c>
      <c r="E149" s="13">
        <v>0</v>
      </c>
    </row>
    <row r="150" spans="1:5" ht="25.05" customHeight="1">
      <c r="A150" s="12">
        <v>636</v>
      </c>
      <c r="B150" s="2" t="s">
        <v>174</v>
      </c>
      <c r="C150" s="13">
        <v>0</v>
      </c>
      <c r="D150" s="13">
        <v>3850000</v>
      </c>
      <c r="E150" s="13">
        <v>0</v>
      </c>
    </row>
    <row r="151" spans="1:5" ht="25.05" customHeight="1">
      <c r="A151" s="12">
        <v>637</v>
      </c>
      <c r="B151" s="2" t="s">
        <v>175</v>
      </c>
      <c r="C151" s="13">
        <v>0</v>
      </c>
      <c r="D151" s="13">
        <v>175000</v>
      </c>
      <c r="E151" s="13">
        <v>155000</v>
      </c>
    </row>
    <row r="152" spans="1:5" ht="25.05" customHeight="1">
      <c r="A152" s="12">
        <v>638</v>
      </c>
      <c r="B152" s="2" t="s">
        <v>176</v>
      </c>
      <c r="C152" s="13">
        <v>0</v>
      </c>
      <c r="D152" s="13">
        <v>1616000</v>
      </c>
      <c r="E152" s="13">
        <v>0</v>
      </c>
    </row>
    <row r="153" spans="1:5" ht="25.05" customHeight="1">
      <c r="A153" s="12">
        <v>639</v>
      </c>
      <c r="B153" s="2" t="s">
        <v>177</v>
      </c>
      <c r="C153" s="13">
        <v>0</v>
      </c>
      <c r="D153" s="13">
        <v>1880000</v>
      </c>
      <c r="E153" s="13">
        <v>0</v>
      </c>
    </row>
    <row r="154" spans="1:5" ht="25.05" customHeight="1">
      <c r="A154" s="12">
        <v>640</v>
      </c>
      <c r="B154" s="2" t="s">
        <v>178</v>
      </c>
      <c r="C154" s="13">
        <v>0</v>
      </c>
      <c r="D154" s="13">
        <v>3000000</v>
      </c>
      <c r="E154" s="13">
        <v>0</v>
      </c>
    </row>
  </sheetData>
  <mergeCells count="8">
    <mergeCell ref="A1:E1"/>
    <mergeCell ref="A4:B4"/>
    <mergeCell ref="A5:B5"/>
    <mergeCell ref="A8:B8"/>
    <mergeCell ref="A32:B32"/>
    <mergeCell ref="C2:E2"/>
    <mergeCell ref="A2:A3"/>
    <mergeCell ref="B2:B3"/>
  </mergeCells>
  <phoneticPr fontId="4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G5" sqref="G5"/>
    </sheetView>
  </sheetViews>
  <sheetFormatPr defaultRowHeight="16.2"/>
  <cols>
    <col min="1" max="1" width="8.88671875" customWidth="1"/>
    <col min="2" max="2" width="12" customWidth="1"/>
    <col min="3" max="11" width="12.77734375" customWidth="1"/>
  </cols>
  <sheetData>
    <row r="1" spans="1:11" ht="43.2" customHeight="1">
      <c r="A1" s="23" t="s">
        <v>183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25.8" customHeight="1">
      <c r="A2" s="35" t="s">
        <v>184</v>
      </c>
      <c r="B2" s="37" t="s">
        <v>0</v>
      </c>
      <c r="C2" s="32" t="s">
        <v>182</v>
      </c>
      <c r="D2" s="33"/>
      <c r="E2" s="34"/>
      <c r="F2" s="37" t="s">
        <v>180</v>
      </c>
      <c r="G2" s="38"/>
      <c r="H2" s="38"/>
      <c r="I2" s="37" t="s">
        <v>181</v>
      </c>
      <c r="J2" s="40"/>
      <c r="K2" s="40"/>
    </row>
    <row r="3" spans="1:11" ht="68.400000000000006" customHeight="1">
      <c r="A3" s="36"/>
      <c r="B3" s="38"/>
      <c r="C3" s="4" t="s">
        <v>179</v>
      </c>
      <c r="D3" s="4" t="s">
        <v>1</v>
      </c>
      <c r="E3" s="4" t="s">
        <v>2</v>
      </c>
      <c r="F3" s="4" t="s">
        <v>179</v>
      </c>
      <c r="G3" s="4" t="s">
        <v>1</v>
      </c>
      <c r="H3" s="4" t="s">
        <v>2</v>
      </c>
      <c r="I3" s="4" t="s">
        <v>179</v>
      </c>
      <c r="J3" s="4" t="s">
        <v>1</v>
      </c>
      <c r="K3" s="4" t="s">
        <v>2</v>
      </c>
    </row>
    <row r="4" spans="1:11" ht="55.05" customHeight="1" thickBot="1">
      <c r="A4" s="44"/>
      <c r="B4" s="44"/>
      <c r="C4" s="44">
        <v>560</v>
      </c>
      <c r="D4" s="44"/>
      <c r="E4" s="44"/>
      <c r="F4" s="21">
        <v>230</v>
      </c>
      <c r="G4" s="21"/>
      <c r="H4" s="21"/>
      <c r="I4" s="21">
        <v>250</v>
      </c>
      <c r="J4" s="21"/>
      <c r="K4" s="21"/>
    </row>
    <row r="5" spans="1:11" ht="55.05" customHeight="1" thickBot="1">
      <c r="A5" s="46" t="s">
        <v>190</v>
      </c>
      <c r="B5" s="47"/>
      <c r="C5" s="45">
        <f>C4-F4-I4</f>
        <v>80</v>
      </c>
      <c r="D5" s="45">
        <f t="shared" ref="D5:E5" si="0">D4-G4-J4</f>
        <v>0</v>
      </c>
      <c r="E5" s="45">
        <f t="shared" si="0"/>
        <v>0</v>
      </c>
      <c r="F5" s="41"/>
      <c r="G5" s="41"/>
      <c r="H5" s="41"/>
      <c r="I5" s="41"/>
      <c r="J5" s="41"/>
      <c r="K5" s="41"/>
    </row>
    <row r="6" spans="1:11" ht="45.6" customHeight="1">
      <c r="A6" s="43" t="s">
        <v>189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 ht="16.2" customHeight="1"/>
    <row r="8" spans="1:11" ht="11.4" customHeight="1"/>
    <row r="9" spans="1:11" ht="34.950000000000003" customHeight="1">
      <c r="B9" s="20" t="s">
        <v>185</v>
      </c>
      <c r="C9" s="39"/>
      <c r="D9" s="39"/>
    </row>
    <row r="10" spans="1:11" ht="34.950000000000003" customHeight="1">
      <c r="B10" s="20" t="s">
        <v>186</v>
      </c>
      <c r="C10" s="39"/>
      <c r="D10" s="39"/>
    </row>
    <row r="11" spans="1:11" ht="34.950000000000003" customHeight="1">
      <c r="B11" s="20" t="s">
        <v>187</v>
      </c>
      <c r="C11" s="39"/>
      <c r="D11" s="39"/>
    </row>
    <row r="12" spans="1:11" ht="34.950000000000003" customHeight="1"/>
  </sheetData>
  <mergeCells count="11">
    <mergeCell ref="C9:D9"/>
    <mergeCell ref="C10:D10"/>
    <mergeCell ref="C11:D11"/>
    <mergeCell ref="A1:K1"/>
    <mergeCell ref="A2:A3"/>
    <mergeCell ref="B2:B3"/>
    <mergeCell ref="C2:E2"/>
    <mergeCell ref="F2:H2"/>
    <mergeCell ref="I2:K2"/>
    <mergeCell ref="A5:B5"/>
    <mergeCell ref="A6:K6"/>
  </mergeCells>
  <phoneticPr fontId="4" type="noConversion"/>
  <printOptions horizontalCentered="1"/>
  <pageMargins left="0.31496062992125984" right="0.31496062992125984" top="1.1417322834645669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108退休金總表</vt:lpstr>
      <vt:lpstr>支用調查表</vt:lpstr>
      <vt:lpstr>'108退休金總表'!Print_Titles</vt:lpstr>
    </vt:vector>
  </TitlesOfParts>
  <Company>CYHG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陳芃諼</dc:creator>
  <cp:lastModifiedBy>陳芃諼</cp:lastModifiedBy>
  <cp:lastPrinted>2019-06-03T00:59:25Z</cp:lastPrinted>
  <dcterms:created xsi:type="dcterms:W3CDTF">2019-05-27T06:16:40Z</dcterms:created>
  <dcterms:modified xsi:type="dcterms:W3CDTF">2019-06-03T00:59:25Z</dcterms:modified>
</cp:coreProperties>
</file>