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胤安1100423-\業務文件\★挹注退撫基金經費案\01_各年度挹注經費作業\112年度挹注經費作業\08_通知各機關\發文附件\"/>
    </mc:Choice>
  </mc:AlternateContent>
  <bookViews>
    <workbookView xWindow="476" yWindow="288" windowWidth="11808" windowHeight="4583"/>
  </bookViews>
  <sheets>
    <sheet name="填寫說明" sheetId="8" r:id="rId1"/>
    <sheet name="公務人員調整清冊" sheetId="7" r:id="rId2"/>
    <sheet name="政務人員調整清冊" sheetId="10" r:id="rId3"/>
  </sheets>
  <calcPr calcId="162913"/>
</workbook>
</file>

<file path=xl/calcChain.xml><?xml version="1.0" encoding="utf-8"?>
<calcChain xmlns="http://schemas.openxmlformats.org/spreadsheetml/2006/main">
  <c r="D19" i="10" l="1"/>
  <c r="D18" i="10"/>
  <c r="D17" i="10"/>
  <c r="D19" i="7"/>
  <c r="D18" i="7"/>
  <c r="D17" i="7"/>
  <c r="P18" i="8" l="1"/>
  <c r="S18" i="8" s="1"/>
  <c r="P25" i="8"/>
  <c r="S25" i="8" s="1"/>
  <c r="R27" i="8"/>
  <c r="U27" i="8" s="1"/>
  <c r="R26" i="8"/>
  <c r="U26" i="8" s="1"/>
  <c r="R24" i="8"/>
  <c r="U24" i="8" s="1"/>
  <c r="R23" i="8"/>
  <c r="U23" i="8" s="1"/>
  <c r="R22" i="8"/>
  <c r="U22" i="8" s="1"/>
  <c r="R21" i="8"/>
  <c r="U21" i="8" s="1"/>
  <c r="Q19" i="8"/>
  <c r="T19" i="8" s="1"/>
  <c r="P19" i="8"/>
  <c r="S19" i="8" s="1"/>
  <c r="T27" i="8"/>
  <c r="S27" i="8"/>
  <c r="T26" i="8"/>
  <c r="S26" i="8"/>
  <c r="T25" i="8"/>
  <c r="T24" i="8"/>
  <c r="S24" i="8"/>
  <c r="T23" i="8"/>
  <c r="S23" i="8"/>
  <c r="T22" i="8"/>
  <c r="S22" i="8"/>
  <c r="T21" i="8"/>
  <c r="S21" i="8"/>
  <c r="T18" i="8"/>
  <c r="R19" i="8" l="1"/>
  <c r="U19" i="8" s="1"/>
  <c r="R25" i="8"/>
  <c r="U25" i="8" s="1"/>
  <c r="R18" i="8"/>
  <c r="U18" i="8" s="1"/>
  <c r="U17" i="8"/>
  <c r="T17" i="8"/>
  <c r="D31" i="8" s="1"/>
  <c r="S17" i="8"/>
  <c r="D30" i="8" s="1"/>
  <c r="D29" i="8" l="1"/>
</calcChain>
</file>

<file path=xl/sharedStrings.xml><?xml version="1.0" encoding="utf-8"?>
<sst xmlns="http://schemas.openxmlformats.org/spreadsheetml/2006/main" count="263" uniqueCount="130">
  <si>
    <t>退休金種類</t>
    <phoneticPr fontId="1" type="noConversion"/>
  </si>
  <si>
    <t>單位:新台幣元</t>
    <phoneticPr fontId="4" type="noConversion"/>
  </si>
  <si>
    <t/>
  </si>
  <si>
    <t>1</t>
  </si>
  <si>
    <t>2</t>
  </si>
  <si>
    <t>3</t>
  </si>
  <si>
    <t>4</t>
  </si>
  <si>
    <t>優惠存款利息
A1</t>
    <phoneticPr fontId="1" type="noConversion"/>
  </si>
  <si>
    <t>調整情形</t>
    <phoneticPr fontId="1" type="noConversion"/>
  </si>
  <si>
    <t>優惠存款利息
B1</t>
    <phoneticPr fontId="1" type="noConversion"/>
  </si>
  <si>
    <t>月退休金(含月補償金)
A2</t>
    <phoneticPr fontId="1" type="noConversion"/>
  </si>
  <si>
    <t>月退休金(含月補償金)
B2</t>
    <phoneticPr fontId="1" type="noConversion"/>
  </si>
  <si>
    <t>說明</t>
    <phoneticPr fontId="1" type="noConversion"/>
  </si>
  <si>
    <t>死亡</t>
    <phoneticPr fontId="4" type="noConversion"/>
  </si>
  <si>
    <t>5</t>
  </si>
  <si>
    <t>6</t>
  </si>
  <si>
    <t>7</t>
  </si>
  <si>
    <t>8</t>
  </si>
  <si>
    <t>9</t>
  </si>
  <si>
    <t>10</t>
  </si>
  <si>
    <t>11</t>
  </si>
  <si>
    <t>序號</t>
    <phoneticPr fontId="1" type="noConversion"/>
  </si>
  <si>
    <t>姓名</t>
    <phoneticPr fontId="1" type="noConversion"/>
  </si>
  <si>
    <t>退休生效日</t>
    <phoneticPr fontId="1" type="noConversion"/>
  </si>
  <si>
    <t>核定挹注金額
A</t>
    <phoneticPr fontId="1" type="noConversion"/>
  </si>
  <si>
    <t>實際應挹注金額
B</t>
    <phoneticPr fontId="1" type="noConversion"/>
  </si>
  <si>
    <r>
      <t>小計
A=A</t>
    </r>
    <r>
      <rPr>
        <vertAlign val="subscript"/>
        <sz val="12"/>
        <color indexed="8"/>
        <rFont val="標楷體"/>
        <family val="4"/>
        <charset val="136"/>
      </rPr>
      <t>1</t>
    </r>
    <r>
      <rPr>
        <sz val="12"/>
        <color indexed="8"/>
        <rFont val="標楷體"/>
        <family val="4"/>
        <charset val="136"/>
      </rPr>
      <t>+A</t>
    </r>
    <r>
      <rPr>
        <vertAlign val="subscript"/>
        <sz val="12"/>
        <color indexed="8"/>
        <rFont val="標楷體"/>
        <family val="4"/>
        <charset val="136"/>
      </rPr>
      <t>2</t>
    </r>
    <phoneticPr fontId="1" type="noConversion"/>
  </si>
  <si>
    <r>
      <t>小計
B=B</t>
    </r>
    <r>
      <rPr>
        <vertAlign val="subscript"/>
        <sz val="12"/>
        <color indexed="8"/>
        <rFont val="標楷體"/>
        <family val="4"/>
        <charset val="136"/>
      </rPr>
      <t>1</t>
    </r>
    <r>
      <rPr>
        <sz val="12"/>
        <color indexed="8"/>
        <rFont val="標楷體"/>
        <family val="4"/>
        <charset val="136"/>
      </rPr>
      <t>+B</t>
    </r>
    <r>
      <rPr>
        <vertAlign val="subscript"/>
        <sz val="12"/>
        <color indexed="8"/>
        <rFont val="標楷體"/>
        <family val="4"/>
        <charset val="136"/>
      </rPr>
      <t>2</t>
    </r>
    <phoneticPr fontId="1" type="noConversion"/>
  </si>
  <si>
    <r>
      <t>小計
C=C</t>
    </r>
    <r>
      <rPr>
        <vertAlign val="subscript"/>
        <sz val="12"/>
        <color indexed="8"/>
        <rFont val="標楷體"/>
        <family val="4"/>
        <charset val="136"/>
      </rPr>
      <t>1</t>
    </r>
    <r>
      <rPr>
        <sz val="12"/>
        <color indexed="8"/>
        <rFont val="標楷體"/>
        <family val="4"/>
        <charset val="136"/>
      </rPr>
      <t>+C</t>
    </r>
    <r>
      <rPr>
        <vertAlign val="subscript"/>
        <sz val="12"/>
        <color indexed="8"/>
        <rFont val="標楷體"/>
        <family val="4"/>
        <charset val="136"/>
      </rPr>
      <t>2</t>
    </r>
    <phoneticPr fontId="1" type="noConversion"/>
  </si>
  <si>
    <t>退休再任</t>
    <phoneticPr fontId="4" type="noConversion"/>
  </si>
  <si>
    <t>涉案扣減</t>
    <phoneticPr fontId="4" type="noConversion"/>
  </si>
  <si>
    <t>涉案緩刑未撤銷補發</t>
    <phoneticPr fontId="4" type="noConversion"/>
  </si>
  <si>
    <t>褫奪公權終身</t>
    <phoneticPr fontId="4" type="noConversion"/>
  </si>
  <si>
    <t>犯內亂、外患罪經判刑確定</t>
    <phoneticPr fontId="4" type="noConversion"/>
  </si>
  <si>
    <t>褫奪公權尚未復權</t>
    <phoneticPr fontId="4" type="noConversion"/>
  </si>
  <si>
    <t>因案被通緝期間</t>
    <phoneticPr fontId="4" type="noConversion"/>
  </si>
  <si>
    <t>犯貪汙或瀆職罪入監服刑期間</t>
    <phoneticPr fontId="4" type="noConversion"/>
  </si>
  <si>
    <t>人員類別
公務：1
政務：2</t>
    <phoneticPr fontId="4" type="noConversion"/>
  </si>
  <si>
    <t>應計挹注經費起日</t>
    <phoneticPr fontId="4" type="noConversion"/>
  </si>
  <si>
    <t>應計挹注經費訖日</t>
    <phoneticPr fontId="4" type="noConversion"/>
  </si>
  <si>
    <t>調整事由</t>
    <phoneticPr fontId="4" type="noConversion"/>
  </si>
  <si>
    <t>調整後支給機關代碼</t>
    <phoneticPr fontId="4" type="noConversion"/>
  </si>
  <si>
    <t>優惠存款利息
C1(B1-A1)</t>
    <phoneticPr fontId="1" type="noConversion"/>
  </si>
  <si>
    <t>月退休金(含月補償金)
C2(B2-A2)</t>
    <phoneticPr fontId="1" type="noConversion"/>
  </si>
  <si>
    <t>一、</t>
    <phoneticPr fontId="12" type="noConversion"/>
  </si>
  <si>
    <t>二、</t>
    <phoneticPr fontId="12" type="noConversion"/>
  </si>
  <si>
    <t>三、</t>
    <phoneticPr fontId="12" type="noConversion"/>
  </si>
  <si>
    <t>調整後支給機關名稱</t>
    <phoneticPr fontId="4" type="noConversion"/>
  </si>
  <si>
    <t>四、</t>
    <phoneticPr fontId="12" type="noConversion"/>
  </si>
  <si>
    <t>日期格式一律以7碼表示，如82年3月2日，應填0820302；110年12月2日，應填1101202。餘類推。</t>
    <phoneticPr fontId="12" type="noConversion"/>
  </si>
  <si>
    <t>五、</t>
    <phoneticPr fontId="12" type="noConversion"/>
  </si>
  <si>
    <t>六、</t>
    <phoneticPr fontId="12" type="noConversion"/>
  </si>
  <si>
    <t>○○○（發放機關代碼及名稱） ○○○年度退休公務人員調降退休所得節省經費挹注退撫基金調整清冊</t>
    <phoneticPr fontId="4" type="noConversion"/>
  </si>
  <si>
    <t>月退休金</t>
  </si>
  <si>
    <t>月退休金</t>
    <phoneticPr fontId="12" type="noConversion"/>
  </si>
  <si>
    <t>○○○（發放機關代碼及名稱） ○○○年度退休公務人員調降退休所得節省經費挹注退撫基金調整清冊</t>
    <phoneticPr fontId="4" type="noConversion"/>
  </si>
  <si>
    <t>銓敘部</t>
  </si>
  <si>
    <t>計算挹注經費之相關規定及公式，請參閱本部訂頒之「退休(職)公(政)務人員調降退休(職)所得節省經費挹注退撫基金作業Q&amp;A」。如認計算有困難，可不填寫「實際應挹注金額」及「應調整金額」（其餘欄位應詳實填寫），並於說明欄內填寫「實際應挹注金額及應調整金額以銓敘部審定為準」。</t>
    <phoneticPr fontId="12" type="noConversion"/>
  </si>
  <si>
    <t>七、</t>
    <phoneticPr fontId="12" type="noConversion"/>
  </si>
  <si>
    <t>身分證統號</t>
    <phoneticPr fontId="1" type="noConversion"/>
  </si>
  <si>
    <t>A311111111</t>
    <phoneticPr fontId="12" type="noConversion"/>
  </si>
  <si>
    <t>B422222222</t>
    <phoneticPr fontId="12" type="noConversion"/>
  </si>
  <si>
    <t>C533333333</t>
    <phoneticPr fontId="12" type="noConversion"/>
  </si>
  <si>
    <t>D644444444</t>
    <phoneticPr fontId="12" type="noConversion"/>
  </si>
  <si>
    <t>E755555555</t>
    <phoneticPr fontId="12" type="noConversion"/>
  </si>
  <si>
    <t>F866666666</t>
    <phoneticPr fontId="12" type="noConversion"/>
  </si>
  <si>
    <t>G977777777</t>
    <phoneticPr fontId="12" type="noConversion"/>
  </si>
  <si>
    <t>H388888888</t>
    <phoneticPr fontId="12" type="noConversion"/>
  </si>
  <si>
    <t>I499999999</t>
    <phoneticPr fontId="12" type="noConversion"/>
  </si>
  <si>
    <t>J511111111</t>
    <phoneticPr fontId="12" type="noConversion"/>
  </si>
  <si>
    <t>0810716</t>
    <phoneticPr fontId="12" type="noConversion"/>
  </si>
  <si>
    <t>0790116</t>
    <phoneticPr fontId="12" type="noConversion"/>
  </si>
  <si>
    <t>0740801</t>
    <phoneticPr fontId="12" type="noConversion"/>
  </si>
  <si>
    <t>K622222222</t>
    <phoneticPr fontId="12" type="noConversion"/>
  </si>
  <si>
    <t>一次退休金</t>
  </si>
  <si>
    <t>範例</t>
    <phoneticPr fontId="12" type="noConversion"/>
  </si>
  <si>
    <t>八、</t>
    <phoneticPr fontId="12" type="noConversion"/>
  </si>
  <si>
    <t>應調整挹注金額
C</t>
    <phoneticPr fontId="1" type="noConversion"/>
  </si>
  <si>
    <t>支給機關有誤</t>
    <phoneticPr fontId="4" type="noConversion"/>
  </si>
  <si>
    <t>教育部</t>
    <phoneticPr fontId="12" type="noConversion"/>
  </si>
  <si>
    <t>填表人：衛○○</t>
    <phoneticPr fontId="12" type="noConversion"/>
  </si>
  <si>
    <t>連絡電話：02-1112222</t>
    <phoneticPr fontId="12" type="noConversion"/>
  </si>
  <si>
    <t>九、</t>
    <phoneticPr fontId="12" type="noConversion"/>
  </si>
  <si>
    <t>兼領二分之一之一次退休金與二分之一之月退休金</t>
    <phoneticPr fontId="12" type="noConversion"/>
  </si>
  <si>
    <t>月退休金</t>
    <phoneticPr fontId="12" type="noConversion"/>
  </si>
  <si>
    <t>備註</t>
    <phoneticPr fontId="4" type="noConversion"/>
  </si>
  <si>
    <t>本清冊不敷使用時，請自行增減。如需陳核欄位，請自行增減。</t>
    <phoneticPr fontId="12" type="noConversion"/>
  </si>
  <si>
    <t>喪失中華民國國籍</t>
    <phoneticPr fontId="12" type="noConversion"/>
  </si>
  <si>
    <t>標題務必填寫現行有效之發放機關代碼及名稱。</t>
    <phoneticPr fontId="12" type="noConversion"/>
  </si>
  <si>
    <t>依○年○月○日○○字第○○號函，支給機關為教育部。詳佐證資料編號1。</t>
    <phoneticPr fontId="4" type="noConversion"/>
  </si>
  <si>
    <t>挹注經費業務辦理完畢後始知悉法定喪失事由。詳佐證資料編號2。</t>
    <phoneticPr fontId="4" type="noConversion"/>
  </si>
  <si>
    <t>退休再任起日：1100801，原因尚未消滅。詳佐證資料編號3。</t>
    <phoneticPr fontId="12" type="noConversion"/>
  </si>
  <si>
    <t>自1080301開始扣減，扣減比例為20%。實際應挹注及應調整金額以銓敘部審定為準。詳佐證資料編號4。</t>
    <phoneticPr fontId="12" type="noConversion"/>
  </si>
  <si>
    <t>保安警察第二總隊派駐本機關人員。詳佐證資料編號5。</t>
    <phoneticPr fontId="12" type="noConversion"/>
  </si>
  <si>
    <t>自1080101喪失，詳佐證資料編號6。</t>
    <phoneticPr fontId="12" type="noConversion"/>
  </si>
  <si>
    <t>自1080101喪失，詳佐證資料編號7。</t>
    <phoneticPr fontId="12" type="noConversion"/>
  </si>
  <si>
    <t>自1080101喪失，詳佐證資料編號8。</t>
    <phoneticPr fontId="12" type="noConversion"/>
  </si>
  <si>
    <t>服刑期滿日期：1120723，翔左資料編號9。</t>
    <phoneticPr fontId="12" type="noConversion"/>
  </si>
  <si>
    <t>褫奪公權迄日：1131202，詳佐證資料編號10。</t>
    <phoneticPr fontId="12" type="noConversion"/>
  </si>
  <si>
    <t>通緝起日：1080101，詳佐證資料編號11</t>
    <phoneticPr fontId="12" type="noConversion"/>
  </si>
  <si>
    <t>十、</t>
    <phoneticPr fontId="12" type="noConversion"/>
  </si>
  <si>
    <t>「應計挹注經費起日」及「應計挹注經費迄日」，係指辦理應挹注經費當年度實際應計算挹注經費之起訖日（即實際發放月退休所得之起訖日），如因法定喪失或停發事由以致當年度並無挹注經費者，則填辦理年度之起訖日並於說明欄敘明喪失或停發起日。如調整金額涉及多個年度，請依序分年度填寫。</t>
    <phoneticPr fontId="12" type="noConversion"/>
  </si>
  <si>
    <t>以下範例僅用於說明，與實際人員及機關無涉，所列金額亦非真實情況。各機關報送調整挹注金額，應依實際情形，依法核實辦理。</t>
    <phoneticPr fontId="12" type="noConversion"/>
  </si>
  <si>
    <t>姓名及身分證統號請勿隱碼，以利查證。為便於審核，報送檔案除了簽奉核可之掃描 PDF 檔案外，另請提供 Excel (*.xls)或開放文件格式(*.ods)檔案，並將上述檔案設定開啟密碼，密碼為機關承辦人電話末4碼。例如承辦人電話為02-82366626，開啟密碼請設定為6626。</t>
    <phoneticPr fontId="12" type="noConversion"/>
  </si>
  <si>
    <t>黃藥師</t>
    <phoneticPr fontId="12" type="noConversion"/>
  </si>
  <si>
    <t>歐陽鋒</t>
    <phoneticPr fontId="12" type="noConversion"/>
  </si>
  <si>
    <t>段智興</t>
    <phoneticPr fontId="12" type="noConversion"/>
  </si>
  <si>
    <t>洪七公</t>
    <phoneticPr fontId="12" type="noConversion"/>
  </si>
  <si>
    <t>殷天正</t>
    <phoneticPr fontId="12" type="noConversion"/>
  </si>
  <si>
    <t>楊逍</t>
    <phoneticPr fontId="12" type="noConversion"/>
  </si>
  <si>
    <t>范遙</t>
    <phoneticPr fontId="12" type="noConversion"/>
  </si>
  <si>
    <t>謝遜</t>
    <phoneticPr fontId="12" type="noConversion"/>
  </si>
  <si>
    <t>韋一笑</t>
    <phoneticPr fontId="12" type="noConversion"/>
  </si>
  <si>
    <t>林朝英</t>
    <phoneticPr fontId="12" type="noConversion"/>
  </si>
  <si>
    <t>王重陽</t>
    <phoneticPr fontId="12" type="noConversion"/>
  </si>
  <si>
    <t>挹注基金調整總金額：</t>
    <phoneticPr fontId="12" type="noConversion"/>
  </si>
  <si>
    <t>月退休金(含月補償金)：</t>
    <phoneticPr fontId="12" type="noConversion"/>
  </si>
  <si>
    <t>優惠存款利息：</t>
    <phoneticPr fontId="12" type="noConversion"/>
  </si>
  <si>
    <t>報送調整挹注金額，應檢具佐證資料，並配合人員序號編號。如支給機關無疑義，純係填報錯誤，可不檢具佐證資料並於說明欄內敘明原因。</t>
    <phoneticPr fontId="12" type="noConversion"/>
  </si>
  <si>
    <t>月退職酬勞金：</t>
    <phoneticPr fontId="12" type="noConversion"/>
  </si>
  <si>
    <t>月退職酬勞金
A2</t>
    <phoneticPr fontId="1" type="noConversion"/>
  </si>
  <si>
    <t>月退職酬勞金
B2</t>
    <phoneticPr fontId="1" type="noConversion"/>
  </si>
  <si>
    <t>○○○（發放機關代碼及名稱） ○○○年度退休政務人員調降退職所得節省經費挹注退撫基金調整清冊</t>
    <phoneticPr fontId="4" type="noConversion"/>
  </si>
  <si>
    <t>填寫說明：</t>
    <phoneticPr fontId="12" type="noConversion"/>
  </si>
  <si>
    <t>核定支給機關代碼</t>
    <phoneticPr fontId="4" type="noConversion"/>
  </si>
  <si>
    <t>核定支給機關名稱</t>
    <phoneticPr fontId="4" type="noConversion"/>
  </si>
  <si>
    <t>核定支給機關代碼</t>
    <phoneticPr fontId="4" type="noConversion"/>
  </si>
  <si>
    <t>核定支給機關名稱</t>
    <phoneticPr fontId="4" type="noConversion"/>
  </si>
  <si>
    <t>無論調整事由是否涉及支給機關之變更，均須於「調整後支給機關代碼」及「調整後支給機關名稱」欄位內填寫正確之支給機關。如係它機關派駐本機關，以本機關為支給機關者，請於說明欄內敘明。（請參考底下之範例）</t>
    <phoneticPr fontId="12" type="noConversion"/>
  </si>
  <si>
    <t>如須同時函報退休公、政務人員，請分別填寫退休公、政務人員調整清冊，切勿填列於同一調整清冊。主管機關彙整時，可將所屬機關資料合併至同一個檔案（將所屬機關的Excel檔案之各個工作表合併至同一個檔案）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</si>
</sst>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2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4"/>
      <color indexed="62"/>
      <name val="標楷體"/>
      <family val="4"/>
      <charset val="136"/>
    </font>
    <font>
      <sz val="12"/>
      <name val="標楷體"/>
      <family val="4"/>
      <charset val="136"/>
    </font>
    <font>
      <sz val="12"/>
      <color rgb="FF3F3F76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vertAlign val="subscript"/>
      <sz val="12"/>
      <color indexed="8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4" borderId="3" applyNumberFormat="0" applyFont="0" applyAlignment="0" applyProtection="0">
      <alignment vertical="center"/>
    </xf>
    <xf numFmtId="0" fontId="9" fillId="5" borderId="2" applyNumberFormat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3" borderId="1" xfId="2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4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7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</cellXfs>
  <cellStyles count="3">
    <cellStyle name="一般" xfId="0" builtinId="0"/>
    <cellStyle name="備註" xfId="1" builtinId="10"/>
    <cellStyle name="輸入" xfId="2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tabSelected="1" zoomScaleNormal="100" workbookViewId="0">
      <selection activeCell="B6" sqref="B6"/>
    </sheetView>
  </sheetViews>
  <sheetFormatPr defaultRowHeight="16.3" x14ac:dyDescent="0.3"/>
  <cols>
    <col min="1" max="1" width="6" bestFit="1" customWidth="1"/>
    <col min="3" max="3" width="13.88671875" bestFit="1" customWidth="1"/>
    <col min="4" max="4" width="12.88671875" bestFit="1" customWidth="1"/>
    <col min="5" max="5" width="19.44140625" customWidth="1"/>
    <col min="6" max="6" width="11" customWidth="1"/>
    <col min="7" max="7" width="10.77734375" customWidth="1"/>
    <col min="8" max="8" width="32.44140625" bestFit="1" customWidth="1"/>
    <col min="9" max="9" width="15.44140625" customWidth="1"/>
    <col min="10" max="10" width="16.21875" customWidth="1"/>
    <col min="11" max="11" width="17.77734375" customWidth="1"/>
    <col min="12" max="12" width="17.33203125" customWidth="1"/>
    <col min="13" max="13" width="10.88671875" customWidth="1"/>
    <col min="14" max="14" width="15" customWidth="1"/>
    <col min="15" max="15" width="11.21875" bestFit="1" customWidth="1"/>
    <col min="16" max="16" width="11" customWidth="1"/>
    <col min="17" max="17" width="15.5546875" customWidth="1"/>
    <col min="18" max="18" width="11.21875" bestFit="1" customWidth="1"/>
    <col min="19" max="19" width="11.77734375" customWidth="1"/>
    <col min="20" max="20" width="14.77734375" customWidth="1"/>
    <col min="21" max="21" width="12.5546875" bestFit="1" customWidth="1"/>
    <col min="22" max="22" width="51" customWidth="1"/>
  </cols>
  <sheetData>
    <row r="1" spans="1:22" ht="18.2" x14ac:dyDescent="0.3">
      <c r="A1" s="9" t="s">
        <v>123</v>
      </c>
      <c r="B1" s="9"/>
    </row>
    <row r="2" spans="1:22" ht="25.05" customHeight="1" x14ac:dyDescent="0.3">
      <c r="A2" s="9" t="s">
        <v>44</v>
      </c>
      <c r="B2" s="9" t="s">
        <v>88</v>
      </c>
    </row>
    <row r="3" spans="1:22" ht="25.05" customHeight="1" x14ac:dyDescent="0.3">
      <c r="A3" s="9" t="s">
        <v>45</v>
      </c>
      <c r="B3" s="9" t="s">
        <v>118</v>
      </c>
    </row>
    <row r="4" spans="1:22" ht="25.05" customHeight="1" x14ac:dyDescent="0.3">
      <c r="A4" s="9" t="s">
        <v>46</v>
      </c>
      <c r="B4" s="9" t="s">
        <v>49</v>
      </c>
    </row>
    <row r="5" spans="1:22" ht="25.05" customHeight="1" x14ac:dyDescent="0.3">
      <c r="A5" s="9" t="s">
        <v>48</v>
      </c>
      <c r="B5" s="9" t="s">
        <v>103</v>
      </c>
    </row>
    <row r="6" spans="1:22" ht="25.05" customHeight="1" x14ac:dyDescent="0.3">
      <c r="A6" s="9" t="s">
        <v>50</v>
      </c>
      <c r="B6" s="9" t="s">
        <v>129</v>
      </c>
    </row>
    <row r="7" spans="1:22" ht="41.5" customHeight="1" x14ac:dyDescent="0.3">
      <c r="A7" s="10" t="s">
        <v>51</v>
      </c>
      <c r="B7" s="40" t="s">
        <v>101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1:22" ht="18.2" x14ac:dyDescent="0.3">
      <c r="A8" s="11" t="s">
        <v>58</v>
      </c>
      <c r="B8" s="9" t="s">
        <v>128</v>
      </c>
    </row>
    <row r="9" spans="1:22" ht="41.5" customHeight="1" x14ac:dyDescent="0.3">
      <c r="A9" s="10" t="s">
        <v>76</v>
      </c>
      <c r="B9" s="39" t="s">
        <v>57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2" ht="25.05" customHeight="1" x14ac:dyDescent="0.3">
      <c r="A10" s="9" t="s">
        <v>82</v>
      </c>
      <c r="B10" s="9" t="s">
        <v>102</v>
      </c>
    </row>
    <row r="11" spans="1:22" ht="25.05" customHeight="1" x14ac:dyDescent="0.3">
      <c r="A11" s="9" t="s">
        <v>100</v>
      </c>
      <c r="B11" s="9" t="s">
        <v>86</v>
      </c>
    </row>
    <row r="12" spans="1:22" ht="30.05" customHeight="1" x14ac:dyDescent="0.3">
      <c r="A12" s="9" t="s">
        <v>75</v>
      </c>
    </row>
    <row r="13" spans="1:22" ht="31.3" thickBot="1" x14ac:dyDescent="0.35">
      <c r="A13" s="1" t="s">
        <v>55</v>
      </c>
      <c r="C13" s="4"/>
      <c r="D13" s="4"/>
      <c r="E13" s="4"/>
      <c r="F13" s="4"/>
      <c r="G13" s="4"/>
      <c r="H13" s="4"/>
      <c r="I13" s="4"/>
      <c r="J13" s="4"/>
      <c r="K13" s="5"/>
      <c r="L13" s="5"/>
      <c r="M13" s="4"/>
      <c r="N13" s="4"/>
      <c r="O13" s="4"/>
      <c r="P13" s="5"/>
      <c r="Q13" s="5"/>
      <c r="R13" s="5"/>
      <c r="S13" s="5"/>
      <c r="T13" s="5"/>
      <c r="U13" s="5"/>
      <c r="V13" s="5" t="s">
        <v>1</v>
      </c>
    </row>
    <row r="14" spans="1:22" ht="20.350000000000001" customHeight="1" thickBot="1" x14ac:dyDescent="0.35">
      <c r="A14" s="35" t="s">
        <v>21</v>
      </c>
      <c r="B14" s="35" t="s">
        <v>22</v>
      </c>
      <c r="C14" s="35" t="s">
        <v>59</v>
      </c>
      <c r="D14" s="35" t="s">
        <v>23</v>
      </c>
      <c r="E14" s="35" t="s">
        <v>0</v>
      </c>
      <c r="F14" s="35" t="s">
        <v>38</v>
      </c>
      <c r="G14" s="35" t="s">
        <v>39</v>
      </c>
      <c r="H14" s="35" t="s">
        <v>40</v>
      </c>
      <c r="I14" s="35" t="s">
        <v>124</v>
      </c>
      <c r="J14" s="35" t="s">
        <v>125</v>
      </c>
      <c r="K14" s="35" t="s">
        <v>41</v>
      </c>
      <c r="L14" s="35" t="s">
        <v>47</v>
      </c>
      <c r="M14" s="38" t="s">
        <v>8</v>
      </c>
      <c r="N14" s="38"/>
      <c r="O14" s="38"/>
      <c r="P14" s="38"/>
      <c r="Q14" s="38"/>
      <c r="R14" s="38"/>
      <c r="S14" s="38"/>
      <c r="T14" s="38"/>
      <c r="U14" s="38"/>
      <c r="V14" s="41" t="s">
        <v>12</v>
      </c>
    </row>
    <row r="15" spans="1:22" ht="18.8" thickBot="1" x14ac:dyDescent="0.35">
      <c r="A15" s="36"/>
      <c r="B15" s="36"/>
      <c r="C15" s="36"/>
      <c r="D15" s="36"/>
      <c r="E15" s="37"/>
      <c r="F15" s="37"/>
      <c r="G15" s="37"/>
      <c r="H15" s="35"/>
      <c r="I15" s="35"/>
      <c r="J15" s="35"/>
      <c r="K15" s="35"/>
      <c r="L15" s="35"/>
      <c r="M15" s="42" t="s">
        <v>24</v>
      </c>
      <c r="N15" s="38"/>
      <c r="O15" s="43"/>
      <c r="P15" s="42" t="s">
        <v>25</v>
      </c>
      <c r="Q15" s="38"/>
      <c r="R15" s="43"/>
      <c r="S15" s="44" t="s">
        <v>77</v>
      </c>
      <c r="T15" s="44"/>
      <c r="U15" s="44"/>
      <c r="V15" s="41"/>
    </row>
    <row r="16" spans="1:22" ht="49.5" thickBot="1" x14ac:dyDescent="0.35">
      <c r="A16" s="36"/>
      <c r="B16" s="36"/>
      <c r="C16" s="36"/>
      <c r="D16" s="36"/>
      <c r="E16" s="37"/>
      <c r="F16" s="37"/>
      <c r="G16" s="37"/>
      <c r="H16" s="35"/>
      <c r="I16" s="35"/>
      <c r="J16" s="35"/>
      <c r="K16" s="35"/>
      <c r="L16" s="35"/>
      <c r="M16" s="18" t="s">
        <v>7</v>
      </c>
      <c r="N16" s="18" t="s">
        <v>10</v>
      </c>
      <c r="O16" s="18" t="s">
        <v>26</v>
      </c>
      <c r="P16" s="18" t="s">
        <v>9</v>
      </c>
      <c r="Q16" s="18" t="s">
        <v>11</v>
      </c>
      <c r="R16" s="18" t="s">
        <v>27</v>
      </c>
      <c r="S16" s="18" t="s">
        <v>42</v>
      </c>
      <c r="T16" s="18" t="s">
        <v>43</v>
      </c>
      <c r="U16" s="18" t="s">
        <v>28</v>
      </c>
      <c r="V16" s="41"/>
    </row>
    <row r="17" spans="1:22" ht="33.200000000000003" thickBot="1" x14ac:dyDescent="0.35">
      <c r="A17" s="6" t="s">
        <v>3</v>
      </c>
      <c r="B17" s="19" t="s">
        <v>113</v>
      </c>
      <c r="C17" s="31" t="s">
        <v>60</v>
      </c>
      <c r="D17" s="32" t="s">
        <v>70</v>
      </c>
      <c r="E17" s="19" t="s">
        <v>54</v>
      </c>
      <c r="F17" s="19">
        <v>1110101</v>
      </c>
      <c r="G17" s="19">
        <v>1101231</v>
      </c>
      <c r="H17" s="19" t="s">
        <v>78</v>
      </c>
      <c r="I17" s="22">
        <v>602000000</v>
      </c>
      <c r="J17" s="22" t="s">
        <v>56</v>
      </c>
      <c r="K17" s="19">
        <v>309000000</v>
      </c>
      <c r="L17" s="19" t="s">
        <v>79</v>
      </c>
      <c r="M17" s="30">
        <v>82140</v>
      </c>
      <c r="N17" s="30">
        <v>47268</v>
      </c>
      <c r="O17" s="30">
        <v>129408</v>
      </c>
      <c r="P17" s="30">
        <v>0</v>
      </c>
      <c r="Q17" s="30">
        <v>0</v>
      </c>
      <c r="R17" s="30">
        <v>0</v>
      </c>
      <c r="S17" s="30">
        <f>P17-M17</f>
        <v>-82140</v>
      </c>
      <c r="T17" s="30">
        <f t="shared" ref="T17:U17" si="0">Q17-N17</f>
        <v>-47268</v>
      </c>
      <c r="U17" s="30">
        <f t="shared" si="0"/>
        <v>-129408</v>
      </c>
      <c r="V17" s="20" t="s">
        <v>89</v>
      </c>
    </row>
    <row r="18" spans="1:22" ht="33.200000000000003" thickBot="1" x14ac:dyDescent="0.35">
      <c r="A18" s="22" t="s">
        <v>4</v>
      </c>
      <c r="B18" s="22" t="s">
        <v>114</v>
      </c>
      <c r="C18" s="22" t="s">
        <v>61</v>
      </c>
      <c r="D18" s="33" t="s">
        <v>71</v>
      </c>
      <c r="E18" s="6" t="s">
        <v>84</v>
      </c>
      <c r="F18" s="22">
        <v>1100101</v>
      </c>
      <c r="G18" s="22">
        <v>1101228</v>
      </c>
      <c r="H18" s="22" t="s">
        <v>13</v>
      </c>
      <c r="I18" s="19">
        <v>309000000</v>
      </c>
      <c r="J18" s="19" t="s">
        <v>79</v>
      </c>
      <c r="K18" s="22">
        <v>602000000</v>
      </c>
      <c r="L18" s="22" t="s">
        <v>56</v>
      </c>
      <c r="M18" s="30">
        <v>82140</v>
      </c>
      <c r="N18" s="30">
        <v>47268</v>
      </c>
      <c r="O18" s="30">
        <v>129408</v>
      </c>
      <c r="P18" s="30">
        <f>ROUND(M18*11/12+M18/12*28/31,0)</f>
        <v>81478</v>
      </c>
      <c r="Q18" s="30">
        <v>47268</v>
      </c>
      <c r="R18" s="30">
        <f>P18+Q18</f>
        <v>128746</v>
      </c>
      <c r="S18" s="30">
        <f t="shared" ref="S18:S27" si="1">P18-M18</f>
        <v>-662</v>
      </c>
      <c r="T18" s="30">
        <f t="shared" ref="T18:T27" si="2">Q18-N18</f>
        <v>0</v>
      </c>
      <c r="U18" s="30">
        <f t="shared" ref="U18:U27" si="3">R18-O18</f>
        <v>-662</v>
      </c>
      <c r="V18" s="25" t="s">
        <v>90</v>
      </c>
    </row>
    <row r="19" spans="1:22" ht="33.200000000000003" thickBot="1" x14ac:dyDescent="0.35">
      <c r="A19" s="22" t="s">
        <v>5</v>
      </c>
      <c r="B19" s="22" t="s">
        <v>104</v>
      </c>
      <c r="C19" s="22" t="s">
        <v>62</v>
      </c>
      <c r="D19" s="33" t="s">
        <v>72</v>
      </c>
      <c r="E19" s="6" t="s">
        <v>84</v>
      </c>
      <c r="F19" s="22">
        <v>1100101</v>
      </c>
      <c r="G19" s="22">
        <v>1100228</v>
      </c>
      <c r="H19" s="22" t="s">
        <v>29</v>
      </c>
      <c r="I19" s="19">
        <v>309000000</v>
      </c>
      <c r="J19" s="19" t="s">
        <v>79</v>
      </c>
      <c r="K19" s="22">
        <v>602000000</v>
      </c>
      <c r="L19" s="22" t="s">
        <v>56</v>
      </c>
      <c r="M19" s="30">
        <v>82140</v>
      </c>
      <c r="N19" s="30">
        <v>47268</v>
      </c>
      <c r="O19" s="30">
        <v>129408</v>
      </c>
      <c r="P19" s="30">
        <f>M19*7/12</f>
        <v>47915</v>
      </c>
      <c r="Q19" s="30">
        <f>N19*7/12</f>
        <v>27573</v>
      </c>
      <c r="R19" s="30">
        <f t="shared" ref="R19:R27" si="4">P19+Q19</f>
        <v>75488</v>
      </c>
      <c r="S19" s="30">
        <f t="shared" si="1"/>
        <v>-34225</v>
      </c>
      <c r="T19" s="30">
        <f t="shared" si="2"/>
        <v>-19695</v>
      </c>
      <c r="U19" s="30">
        <f t="shared" si="3"/>
        <v>-53920</v>
      </c>
      <c r="V19" s="25" t="s">
        <v>91</v>
      </c>
    </row>
    <row r="20" spans="1:22" ht="49.5" thickBot="1" x14ac:dyDescent="0.35">
      <c r="A20" s="22" t="s">
        <v>6</v>
      </c>
      <c r="B20" s="22" t="s">
        <v>105</v>
      </c>
      <c r="C20" s="22" t="s">
        <v>63</v>
      </c>
      <c r="D20" s="33">
        <v>1020902</v>
      </c>
      <c r="E20" s="6" t="s">
        <v>83</v>
      </c>
      <c r="F20" s="22">
        <v>1100101</v>
      </c>
      <c r="G20" s="22">
        <v>1101231</v>
      </c>
      <c r="H20" s="22" t="s">
        <v>30</v>
      </c>
      <c r="I20" s="19">
        <v>309000000</v>
      </c>
      <c r="J20" s="19" t="s">
        <v>79</v>
      </c>
      <c r="K20" s="22">
        <v>602000000</v>
      </c>
      <c r="L20" s="22" t="s">
        <v>56</v>
      </c>
      <c r="M20" s="30">
        <v>82140</v>
      </c>
      <c r="N20" s="30">
        <v>47268</v>
      </c>
      <c r="O20" s="30">
        <v>129408</v>
      </c>
      <c r="P20" s="30"/>
      <c r="Q20" s="30"/>
      <c r="R20" s="30"/>
      <c r="S20" s="30"/>
      <c r="T20" s="30"/>
      <c r="U20" s="30"/>
      <c r="V20" s="25" t="s">
        <v>92</v>
      </c>
    </row>
    <row r="21" spans="1:22" ht="33.200000000000003" thickBot="1" x14ac:dyDescent="0.35">
      <c r="A21" s="22" t="s">
        <v>14</v>
      </c>
      <c r="B21" s="22" t="s">
        <v>106</v>
      </c>
      <c r="C21" s="22" t="s">
        <v>64</v>
      </c>
      <c r="D21" s="33">
        <v>1010602</v>
      </c>
      <c r="E21" s="22" t="s">
        <v>53</v>
      </c>
      <c r="F21" s="22">
        <v>1100101</v>
      </c>
      <c r="G21" s="22">
        <v>1101231</v>
      </c>
      <c r="H21" s="22" t="s">
        <v>31</v>
      </c>
      <c r="I21" s="19">
        <v>309000000</v>
      </c>
      <c r="J21" s="19" t="s">
        <v>79</v>
      </c>
      <c r="K21" s="22">
        <v>602000000</v>
      </c>
      <c r="L21" s="22" t="s">
        <v>56</v>
      </c>
      <c r="M21" s="30">
        <v>0</v>
      </c>
      <c r="N21" s="30">
        <v>0</v>
      </c>
      <c r="O21" s="30">
        <v>0</v>
      </c>
      <c r="P21" s="30">
        <v>82140</v>
      </c>
      <c r="Q21" s="30">
        <v>47268</v>
      </c>
      <c r="R21" s="30">
        <f t="shared" si="4"/>
        <v>129408</v>
      </c>
      <c r="S21" s="30">
        <f t="shared" si="1"/>
        <v>82140</v>
      </c>
      <c r="T21" s="30">
        <f t="shared" si="2"/>
        <v>47268</v>
      </c>
      <c r="U21" s="30">
        <f t="shared" si="3"/>
        <v>129408</v>
      </c>
      <c r="V21" s="25" t="s">
        <v>93</v>
      </c>
    </row>
    <row r="22" spans="1:22" ht="16.899999999999999" thickBot="1" x14ac:dyDescent="0.35">
      <c r="A22" s="22" t="s">
        <v>15</v>
      </c>
      <c r="B22" s="22" t="s">
        <v>107</v>
      </c>
      <c r="C22" s="22" t="s">
        <v>65</v>
      </c>
      <c r="D22" s="33">
        <v>1040702</v>
      </c>
      <c r="E22" s="22" t="s">
        <v>53</v>
      </c>
      <c r="F22" s="22">
        <v>1100101</v>
      </c>
      <c r="G22" s="22">
        <v>1101231</v>
      </c>
      <c r="H22" s="22" t="s">
        <v>32</v>
      </c>
      <c r="I22" s="19">
        <v>309000000</v>
      </c>
      <c r="J22" s="19" t="s">
        <v>79</v>
      </c>
      <c r="K22" s="22">
        <v>602000000</v>
      </c>
      <c r="L22" s="22" t="s">
        <v>56</v>
      </c>
      <c r="M22" s="30">
        <v>82140</v>
      </c>
      <c r="N22" s="30">
        <v>47268</v>
      </c>
      <c r="O22" s="30">
        <v>129408</v>
      </c>
      <c r="P22" s="30">
        <v>0</v>
      </c>
      <c r="Q22" s="30">
        <v>0</v>
      </c>
      <c r="R22" s="30">
        <f t="shared" si="4"/>
        <v>0</v>
      </c>
      <c r="S22" s="30">
        <f t="shared" si="1"/>
        <v>-82140</v>
      </c>
      <c r="T22" s="30">
        <f t="shared" si="2"/>
        <v>-47268</v>
      </c>
      <c r="U22" s="30">
        <f t="shared" si="3"/>
        <v>-129408</v>
      </c>
      <c r="V22" s="23" t="s">
        <v>94</v>
      </c>
    </row>
    <row r="23" spans="1:22" ht="16.899999999999999" thickBot="1" x14ac:dyDescent="0.35">
      <c r="A23" s="22" t="s">
        <v>16</v>
      </c>
      <c r="B23" s="22" t="s">
        <v>109</v>
      </c>
      <c r="C23" s="22" t="s">
        <v>66</v>
      </c>
      <c r="D23" s="33">
        <v>1040302</v>
      </c>
      <c r="E23" s="22" t="s">
        <v>53</v>
      </c>
      <c r="F23" s="22">
        <v>1100101</v>
      </c>
      <c r="G23" s="22">
        <v>1101231</v>
      </c>
      <c r="H23" s="22" t="s">
        <v>33</v>
      </c>
      <c r="I23" s="19">
        <v>309000000</v>
      </c>
      <c r="J23" s="19" t="s">
        <v>79</v>
      </c>
      <c r="K23" s="22">
        <v>602000000</v>
      </c>
      <c r="L23" s="22" t="s">
        <v>56</v>
      </c>
      <c r="M23" s="30">
        <v>82140</v>
      </c>
      <c r="N23" s="30">
        <v>47268</v>
      </c>
      <c r="O23" s="30">
        <v>129408</v>
      </c>
      <c r="P23" s="30">
        <v>0</v>
      </c>
      <c r="Q23" s="30">
        <v>0</v>
      </c>
      <c r="R23" s="30">
        <f t="shared" si="4"/>
        <v>0</v>
      </c>
      <c r="S23" s="30">
        <f t="shared" si="1"/>
        <v>-82140</v>
      </c>
      <c r="T23" s="30">
        <f t="shared" si="2"/>
        <v>-47268</v>
      </c>
      <c r="U23" s="30">
        <f t="shared" si="3"/>
        <v>-129408</v>
      </c>
      <c r="V23" s="23" t="s">
        <v>95</v>
      </c>
    </row>
    <row r="24" spans="1:22" ht="16.899999999999999" thickBot="1" x14ac:dyDescent="0.35">
      <c r="A24" s="22" t="s">
        <v>17</v>
      </c>
      <c r="B24" s="22" t="s">
        <v>110</v>
      </c>
      <c r="C24" s="22" t="s">
        <v>67</v>
      </c>
      <c r="D24" s="33">
        <v>980301</v>
      </c>
      <c r="E24" s="22" t="s">
        <v>53</v>
      </c>
      <c r="F24" s="22">
        <v>1100101</v>
      </c>
      <c r="G24" s="22">
        <v>1101231</v>
      </c>
      <c r="H24" s="22" t="s">
        <v>87</v>
      </c>
      <c r="I24" s="19">
        <v>309000000</v>
      </c>
      <c r="J24" s="19" t="s">
        <v>79</v>
      </c>
      <c r="K24" s="22">
        <v>602000000</v>
      </c>
      <c r="L24" s="22" t="s">
        <v>56</v>
      </c>
      <c r="M24" s="30">
        <v>82140</v>
      </c>
      <c r="N24" s="30">
        <v>47268</v>
      </c>
      <c r="O24" s="30">
        <v>129408</v>
      </c>
      <c r="P24" s="30">
        <v>0</v>
      </c>
      <c r="Q24" s="30">
        <v>0</v>
      </c>
      <c r="R24" s="30">
        <f t="shared" si="4"/>
        <v>0</v>
      </c>
      <c r="S24" s="30">
        <f t="shared" si="1"/>
        <v>-82140</v>
      </c>
      <c r="T24" s="30">
        <f t="shared" si="2"/>
        <v>-47268</v>
      </c>
      <c r="U24" s="30">
        <f t="shared" si="3"/>
        <v>-129408</v>
      </c>
      <c r="V24" s="23" t="s">
        <v>96</v>
      </c>
    </row>
    <row r="25" spans="1:22" ht="16.899999999999999" thickBot="1" x14ac:dyDescent="0.35">
      <c r="A25" s="22" t="s">
        <v>18</v>
      </c>
      <c r="B25" s="22" t="s">
        <v>108</v>
      </c>
      <c r="C25" s="22" t="s">
        <v>68</v>
      </c>
      <c r="D25" s="33">
        <v>1040303</v>
      </c>
      <c r="E25" s="22" t="s">
        <v>53</v>
      </c>
      <c r="F25" s="22">
        <v>1101101</v>
      </c>
      <c r="G25" s="22">
        <v>1101231</v>
      </c>
      <c r="H25" s="22" t="s">
        <v>36</v>
      </c>
      <c r="I25" s="19">
        <v>309000000</v>
      </c>
      <c r="J25" s="19" t="s">
        <v>79</v>
      </c>
      <c r="K25" s="22">
        <v>602000000</v>
      </c>
      <c r="L25" s="22" t="s">
        <v>56</v>
      </c>
      <c r="M25" s="30">
        <v>82140</v>
      </c>
      <c r="N25" s="30">
        <v>47268</v>
      </c>
      <c r="O25" s="30">
        <v>129408</v>
      </c>
      <c r="P25" s="30">
        <f>M25*2/12</f>
        <v>13690</v>
      </c>
      <c r="Q25" s="30">
        <v>13690</v>
      </c>
      <c r="R25" s="30">
        <f t="shared" si="4"/>
        <v>27380</v>
      </c>
      <c r="S25" s="30">
        <f t="shared" si="1"/>
        <v>-68450</v>
      </c>
      <c r="T25" s="30">
        <f t="shared" si="2"/>
        <v>-33578</v>
      </c>
      <c r="U25" s="30">
        <f t="shared" si="3"/>
        <v>-102028</v>
      </c>
      <c r="V25" s="23" t="s">
        <v>97</v>
      </c>
    </row>
    <row r="26" spans="1:22" ht="16.899999999999999" thickBot="1" x14ac:dyDescent="0.35">
      <c r="A26" s="22" t="s">
        <v>19</v>
      </c>
      <c r="B26" s="34" t="s">
        <v>111</v>
      </c>
      <c r="C26" s="22" t="s">
        <v>69</v>
      </c>
      <c r="D26" s="33">
        <v>1010326</v>
      </c>
      <c r="E26" s="22" t="s">
        <v>53</v>
      </c>
      <c r="F26" s="22">
        <v>1100101</v>
      </c>
      <c r="G26" s="22">
        <v>1101231</v>
      </c>
      <c r="H26" s="22" t="s">
        <v>34</v>
      </c>
      <c r="I26" s="19">
        <v>309000000</v>
      </c>
      <c r="J26" s="19" t="s">
        <v>79</v>
      </c>
      <c r="K26" s="22">
        <v>602000000</v>
      </c>
      <c r="L26" s="22" t="s">
        <v>56</v>
      </c>
      <c r="M26" s="30">
        <v>82140</v>
      </c>
      <c r="N26" s="30">
        <v>47268</v>
      </c>
      <c r="O26" s="30">
        <v>129408</v>
      </c>
      <c r="P26" s="30">
        <v>0</v>
      </c>
      <c r="Q26" s="30">
        <v>0</v>
      </c>
      <c r="R26" s="30">
        <f t="shared" si="4"/>
        <v>0</v>
      </c>
      <c r="S26" s="30">
        <f t="shared" si="1"/>
        <v>-82140</v>
      </c>
      <c r="T26" s="30">
        <f t="shared" si="2"/>
        <v>-47268</v>
      </c>
      <c r="U26" s="30">
        <f t="shared" si="3"/>
        <v>-129408</v>
      </c>
      <c r="V26" s="23" t="s">
        <v>98</v>
      </c>
    </row>
    <row r="27" spans="1:22" ht="16.899999999999999" thickBot="1" x14ac:dyDescent="0.35">
      <c r="A27" s="22" t="s">
        <v>20</v>
      </c>
      <c r="B27" s="34" t="s">
        <v>112</v>
      </c>
      <c r="C27" s="22" t="s">
        <v>73</v>
      </c>
      <c r="D27" s="33">
        <v>1011203</v>
      </c>
      <c r="E27" s="22" t="s">
        <v>74</v>
      </c>
      <c r="F27" s="22">
        <v>1100101</v>
      </c>
      <c r="G27" s="22">
        <v>1101231</v>
      </c>
      <c r="H27" s="22" t="s">
        <v>35</v>
      </c>
      <c r="I27" s="19">
        <v>309000000</v>
      </c>
      <c r="J27" s="19" t="s">
        <v>79</v>
      </c>
      <c r="K27" s="22">
        <v>602000000</v>
      </c>
      <c r="L27" s="22" t="s">
        <v>56</v>
      </c>
      <c r="M27" s="30">
        <v>82140</v>
      </c>
      <c r="N27" s="30">
        <v>0</v>
      </c>
      <c r="O27" s="30">
        <v>129408</v>
      </c>
      <c r="P27" s="30">
        <v>0</v>
      </c>
      <c r="Q27" s="30">
        <v>0</v>
      </c>
      <c r="R27" s="30">
        <f t="shared" si="4"/>
        <v>0</v>
      </c>
      <c r="S27" s="30">
        <f t="shared" si="1"/>
        <v>-82140</v>
      </c>
      <c r="T27" s="30">
        <f t="shared" si="2"/>
        <v>0</v>
      </c>
      <c r="U27" s="30">
        <f t="shared" si="3"/>
        <v>-129408</v>
      </c>
      <c r="V27" s="23" t="s">
        <v>99</v>
      </c>
    </row>
    <row r="28" spans="1:22" x14ac:dyDescent="0.3">
      <c r="A28" s="2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6.3" customHeight="1" x14ac:dyDescent="0.3">
      <c r="A29" s="12" t="s">
        <v>115</v>
      </c>
      <c r="B29" s="13"/>
      <c r="C29" s="13"/>
      <c r="D29" s="14">
        <f>SUM(U17:U655375)</f>
        <v>-803650</v>
      </c>
      <c r="E29" s="7"/>
      <c r="F29" s="7"/>
      <c r="G29" s="7"/>
      <c r="H29" s="4"/>
      <c r="I29" s="4"/>
      <c r="J29" s="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6.3" customHeight="1" x14ac:dyDescent="0.3">
      <c r="A30" s="15" t="s">
        <v>117</v>
      </c>
      <c r="B30" s="16"/>
      <c r="C30" s="16"/>
      <c r="D30" s="17">
        <f>SUM(S17:S655375)</f>
        <v>-514037</v>
      </c>
      <c r="E30" s="7"/>
      <c r="F30" s="7"/>
      <c r="G30" s="7"/>
      <c r="H30" s="4"/>
      <c r="I30" s="4"/>
      <c r="J30" s="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x14ac:dyDescent="0.3">
      <c r="A31" s="15" t="s">
        <v>116</v>
      </c>
      <c r="B31" s="16"/>
      <c r="C31" s="16"/>
      <c r="D31" s="17">
        <f>SUM(T17:T655375)</f>
        <v>-242345</v>
      </c>
      <c r="E31" s="7"/>
      <c r="F31" s="7"/>
      <c r="G31" s="7"/>
      <c r="H31" s="4"/>
      <c r="I31" s="4"/>
      <c r="J31" s="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3" spans="1:1" x14ac:dyDescent="0.3">
      <c r="A33" s="8" t="s">
        <v>80</v>
      </c>
    </row>
    <row r="34" spans="1:1" x14ac:dyDescent="0.3">
      <c r="A34" s="8" t="s">
        <v>81</v>
      </c>
    </row>
    <row r="35" spans="1:1" x14ac:dyDescent="0.3">
      <c r="A35" s="3" t="s">
        <v>85</v>
      </c>
    </row>
  </sheetData>
  <mergeCells count="19">
    <mergeCell ref="L14:L16"/>
    <mergeCell ref="M14:U14"/>
    <mergeCell ref="B9:V9"/>
    <mergeCell ref="B7:V7"/>
    <mergeCell ref="V14:V16"/>
    <mergeCell ref="M15:O15"/>
    <mergeCell ref="P15:R15"/>
    <mergeCell ref="S15:U15"/>
    <mergeCell ref="F14:F16"/>
    <mergeCell ref="G14:G16"/>
    <mergeCell ref="H14:H16"/>
    <mergeCell ref="K14:K16"/>
    <mergeCell ref="I14:I16"/>
    <mergeCell ref="J14:J16"/>
    <mergeCell ref="A14:A16"/>
    <mergeCell ref="B14:B16"/>
    <mergeCell ref="C14:C16"/>
    <mergeCell ref="D14:D16"/>
    <mergeCell ref="E14:E16"/>
  </mergeCells>
  <phoneticPr fontId="12" type="noConversion"/>
  <pageMargins left="0.7" right="0.7" top="0.75" bottom="0.75" header="0.3" footer="0.3"/>
  <pageSetup paperSize="8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5"/>
  <sheetViews>
    <sheetView showGridLines="0" zoomScale="85" zoomScaleNormal="85" workbookViewId="0">
      <selection activeCell="J2" sqref="J2:K4"/>
    </sheetView>
  </sheetViews>
  <sheetFormatPr defaultColWidth="9" defaultRowHeight="16.3" x14ac:dyDescent="0.3"/>
  <cols>
    <col min="1" max="1" width="5.44140625" style="4" customWidth="1"/>
    <col min="2" max="2" width="13.6640625" style="4" customWidth="1"/>
    <col min="3" max="3" width="12.88671875" style="4" bestFit="1" customWidth="1"/>
    <col min="4" max="5" width="13.88671875" style="4" bestFit="1" customWidth="1"/>
    <col min="6" max="6" width="13.21875" style="4" customWidth="1"/>
    <col min="7" max="8" width="13.6640625" style="4" customWidth="1"/>
    <col min="9" max="9" width="34.88671875" style="4" bestFit="1" customWidth="1"/>
    <col min="10" max="10" width="14.33203125" style="4" customWidth="1"/>
    <col min="11" max="11" width="14.5546875" style="4" customWidth="1"/>
    <col min="12" max="12" width="16.5546875" style="5" customWidth="1"/>
    <col min="13" max="13" width="16.44140625" style="5" customWidth="1"/>
    <col min="14" max="14" width="15.6640625" style="4" customWidth="1"/>
    <col min="15" max="15" width="15.109375" style="4" customWidth="1"/>
    <col min="16" max="16" width="13.77734375" style="4" customWidth="1"/>
    <col min="17" max="17" width="15.44140625" style="5" customWidth="1"/>
    <col min="18" max="18" width="15.109375" style="5" customWidth="1"/>
    <col min="19" max="19" width="12.33203125" style="5" customWidth="1"/>
    <col min="20" max="20" width="14.109375" style="5" customWidth="1"/>
    <col min="21" max="21" width="14.77734375" style="5" customWidth="1"/>
    <col min="22" max="22" width="13.77734375" style="5" customWidth="1"/>
    <col min="23" max="23" width="54" style="4" customWidth="1"/>
    <col min="24" max="16384" width="9" style="4"/>
  </cols>
  <sheetData>
    <row r="1" spans="1:23" ht="31.3" thickBot="1" x14ac:dyDescent="0.35">
      <c r="A1" s="1" t="s">
        <v>52</v>
      </c>
      <c r="W1" s="5" t="s">
        <v>1</v>
      </c>
    </row>
    <row r="2" spans="1:23" ht="34.450000000000003" customHeight="1" thickBot="1" x14ac:dyDescent="0.35">
      <c r="A2" s="35" t="s">
        <v>21</v>
      </c>
      <c r="B2" s="35" t="s">
        <v>22</v>
      </c>
      <c r="C2" s="35" t="s">
        <v>59</v>
      </c>
      <c r="D2" s="35" t="s">
        <v>23</v>
      </c>
      <c r="E2" s="35" t="s">
        <v>0</v>
      </c>
      <c r="F2" s="35" t="s">
        <v>37</v>
      </c>
      <c r="G2" s="35" t="s">
        <v>38</v>
      </c>
      <c r="H2" s="35" t="s">
        <v>39</v>
      </c>
      <c r="I2" s="35" t="s">
        <v>40</v>
      </c>
      <c r="J2" s="35" t="s">
        <v>126</v>
      </c>
      <c r="K2" s="35" t="s">
        <v>127</v>
      </c>
      <c r="L2" s="35" t="s">
        <v>41</v>
      </c>
      <c r="M2" s="35" t="s">
        <v>47</v>
      </c>
      <c r="N2" s="45" t="s">
        <v>8</v>
      </c>
      <c r="O2" s="45"/>
      <c r="P2" s="45"/>
      <c r="Q2" s="45"/>
      <c r="R2" s="45"/>
      <c r="S2" s="45"/>
      <c r="T2" s="45"/>
      <c r="U2" s="45"/>
      <c r="V2" s="45"/>
      <c r="W2" s="41" t="s">
        <v>12</v>
      </c>
    </row>
    <row r="3" spans="1:23" ht="43.55" customHeight="1" thickBot="1" x14ac:dyDescent="0.35">
      <c r="A3" s="36"/>
      <c r="B3" s="36"/>
      <c r="C3" s="36"/>
      <c r="D3" s="36"/>
      <c r="E3" s="37"/>
      <c r="F3" s="35"/>
      <c r="G3" s="37"/>
      <c r="H3" s="37"/>
      <c r="I3" s="35"/>
      <c r="J3" s="35"/>
      <c r="K3" s="35"/>
      <c r="L3" s="35"/>
      <c r="M3" s="35"/>
      <c r="N3" s="42" t="s">
        <v>24</v>
      </c>
      <c r="O3" s="38"/>
      <c r="P3" s="43"/>
      <c r="Q3" s="42" t="s">
        <v>25</v>
      </c>
      <c r="R3" s="38"/>
      <c r="S3" s="43"/>
      <c r="T3" s="44" t="s">
        <v>77</v>
      </c>
      <c r="U3" s="44"/>
      <c r="V3" s="44"/>
      <c r="W3" s="41"/>
    </row>
    <row r="4" spans="1:23" ht="53.25" customHeight="1" thickBot="1" x14ac:dyDescent="0.35">
      <c r="A4" s="36"/>
      <c r="B4" s="36"/>
      <c r="C4" s="36"/>
      <c r="D4" s="36"/>
      <c r="E4" s="37"/>
      <c r="F4" s="35"/>
      <c r="G4" s="37"/>
      <c r="H4" s="37"/>
      <c r="I4" s="35"/>
      <c r="J4" s="35"/>
      <c r="K4" s="35"/>
      <c r="L4" s="35"/>
      <c r="M4" s="35"/>
      <c r="N4" s="18" t="s">
        <v>7</v>
      </c>
      <c r="O4" s="18" t="s">
        <v>10</v>
      </c>
      <c r="P4" s="18" t="s">
        <v>26</v>
      </c>
      <c r="Q4" s="18" t="s">
        <v>9</v>
      </c>
      <c r="R4" s="18" t="s">
        <v>11</v>
      </c>
      <c r="S4" s="18" t="s">
        <v>27</v>
      </c>
      <c r="T4" s="18" t="s">
        <v>42</v>
      </c>
      <c r="U4" s="18" t="s">
        <v>43</v>
      </c>
      <c r="V4" s="18" t="s">
        <v>28</v>
      </c>
      <c r="W4" s="41"/>
    </row>
    <row r="5" spans="1:23" ht="23.95" customHeight="1" thickBot="1" x14ac:dyDescent="0.35">
      <c r="A5" s="6" t="s">
        <v>3</v>
      </c>
      <c r="B5" s="19"/>
      <c r="C5" s="19"/>
      <c r="D5" s="19"/>
      <c r="E5" s="20"/>
      <c r="F5" s="20"/>
      <c r="G5" s="19"/>
      <c r="H5" s="19"/>
      <c r="I5" s="19"/>
      <c r="J5" s="19"/>
      <c r="K5" s="19"/>
      <c r="L5" s="19"/>
      <c r="M5" s="19"/>
      <c r="N5" s="21"/>
      <c r="O5" s="21"/>
      <c r="P5" s="21"/>
      <c r="Q5" s="21"/>
      <c r="R5" s="21"/>
      <c r="S5" s="21"/>
      <c r="T5" s="21"/>
      <c r="U5" s="21"/>
      <c r="V5" s="21"/>
      <c r="W5" s="19"/>
    </row>
    <row r="6" spans="1:23" ht="23.95" customHeight="1" thickBot="1" x14ac:dyDescent="0.35">
      <c r="A6" s="22" t="s">
        <v>4</v>
      </c>
      <c r="B6" s="22"/>
      <c r="C6" s="22"/>
      <c r="D6" s="22"/>
      <c r="E6" s="23"/>
      <c r="F6" s="23"/>
      <c r="G6" s="22"/>
      <c r="H6" s="22"/>
      <c r="I6" s="22"/>
      <c r="J6" s="22"/>
      <c r="K6" s="22"/>
      <c r="L6" s="22"/>
      <c r="M6" s="22"/>
      <c r="N6" s="24"/>
      <c r="O6" s="24"/>
      <c r="P6" s="24"/>
      <c r="Q6" s="24"/>
      <c r="R6" s="24"/>
      <c r="S6" s="24"/>
      <c r="T6" s="24"/>
      <c r="U6" s="24"/>
      <c r="V6" s="24"/>
      <c r="W6" s="25"/>
    </row>
    <row r="7" spans="1:23" ht="23.95" customHeight="1" thickBot="1" x14ac:dyDescent="0.35">
      <c r="A7" s="22" t="s">
        <v>5</v>
      </c>
      <c r="B7" s="22"/>
      <c r="C7" s="22"/>
      <c r="D7" s="22"/>
      <c r="E7" s="23"/>
      <c r="F7" s="23"/>
      <c r="G7" s="22"/>
      <c r="H7" s="22"/>
      <c r="I7" s="22"/>
      <c r="J7" s="22"/>
      <c r="K7" s="22"/>
      <c r="L7" s="22"/>
      <c r="M7" s="22"/>
      <c r="N7" s="24"/>
      <c r="O7" s="24"/>
      <c r="P7" s="24"/>
      <c r="Q7" s="24"/>
      <c r="R7" s="24"/>
      <c r="S7" s="24"/>
      <c r="T7" s="24"/>
      <c r="U7" s="24"/>
      <c r="V7" s="24"/>
      <c r="W7" s="23"/>
    </row>
    <row r="8" spans="1:23" ht="23.95" customHeight="1" thickBot="1" x14ac:dyDescent="0.35">
      <c r="A8" s="22" t="s">
        <v>6</v>
      </c>
      <c r="B8" s="22"/>
      <c r="C8" s="22"/>
      <c r="D8" s="22"/>
      <c r="E8" s="23"/>
      <c r="F8" s="23"/>
      <c r="G8" s="22"/>
      <c r="H8" s="22"/>
      <c r="I8" s="22"/>
      <c r="J8" s="22"/>
      <c r="K8" s="22"/>
      <c r="L8" s="22"/>
      <c r="M8" s="22"/>
      <c r="N8" s="24"/>
      <c r="O8" s="24"/>
      <c r="P8" s="24"/>
      <c r="Q8" s="24"/>
      <c r="R8" s="24"/>
      <c r="S8" s="24"/>
      <c r="T8" s="24"/>
      <c r="U8" s="24"/>
      <c r="V8" s="24"/>
      <c r="W8" s="23" t="s">
        <v>2</v>
      </c>
    </row>
    <row r="9" spans="1:23" ht="23.95" customHeight="1" thickBot="1" x14ac:dyDescent="0.35">
      <c r="A9" s="22" t="s">
        <v>14</v>
      </c>
      <c r="B9" s="22"/>
      <c r="C9" s="22"/>
      <c r="D9" s="22"/>
      <c r="E9" s="23"/>
      <c r="F9" s="23"/>
      <c r="G9" s="22"/>
      <c r="H9" s="22"/>
      <c r="I9" s="22"/>
      <c r="J9" s="22"/>
      <c r="K9" s="22"/>
      <c r="L9" s="22"/>
      <c r="M9" s="22"/>
      <c r="N9" s="24"/>
      <c r="O9" s="24"/>
      <c r="P9" s="24"/>
      <c r="Q9" s="24"/>
      <c r="R9" s="24"/>
      <c r="S9" s="24"/>
      <c r="T9" s="24"/>
      <c r="U9" s="24"/>
      <c r="V9" s="24"/>
      <c r="W9" s="23" t="s">
        <v>2</v>
      </c>
    </row>
    <row r="10" spans="1:23" ht="23.95" customHeight="1" thickBot="1" x14ac:dyDescent="0.35">
      <c r="A10" s="22" t="s">
        <v>15</v>
      </c>
      <c r="B10" s="22" t="s">
        <v>2</v>
      </c>
      <c r="C10" s="22" t="s">
        <v>2</v>
      </c>
      <c r="D10" s="22" t="s">
        <v>2</v>
      </c>
      <c r="E10" s="23" t="s">
        <v>2</v>
      </c>
      <c r="F10" s="23"/>
      <c r="G10" s="22" t="s">
        <v>2</v>
      </c>
      <c r="H10" s="22" t="s">
        <v>2</v>
      </c>
      <c r="I10" s="22"/>
      <c r="J10" s="22"/>
      <c r="K10" s="22"/>
      <c r="L10" s="22" t="s">
        <v>2</v>
      </c>
      <c r="M10" s="22"/>
      <c r="N10" s="24"/>
      <c r="O10" s="24"/>
      <c r="P10" s="24"/>
      <c r="Q10" s="24" t="s">
        <v>2</v>
      </c>
      <c r="R10" s="24"/>
      <c r="S10" s="24"/>
      <c r="T10" s="24"/>
      <c r="U10" s="24"/>
      <c r="V10" s="24" t="s">
        <v>2</v>
      </c>
      <c r="W10" s="23" t="s">
        <v>2</v>
      </c>
    </row>
    <row r="11" spans="1:23" ht="23.95" customHeight="1" thickBot="1" x14ac:dyDescent="0.35">
      <c r="A11" s="22" t="s">
        <v>16</v>
      </c>
      <c r="B11" s="26"/>
      <c r="C11" s="26"/>
      <c r="D11" s="26"/>
      <c r="E11" s="26"/>
      <c r="F11" s="26"/>
      <c r="G11" s="26"/>
      <c r="H11" s="26"/>
      <c r="I11" s="22"/>
      <c r="J11" s="22"/>
      <c r="K11" s="22"/>
      <c r="L11" s="22"/>
      <c r="M11" s="22"/>
      <c r="N11" s="27"/>
      <c r="O11" s="27"/>
      <c r="P11" s="27"/>
      <c r="Q11" s="24"/>
      <c r="R11" s="24"/>
      <c r="S11" s="24"/>
      <c r="T11" s="24"/>
      <c r="U11" s="24"/>
      <c r="V11" s="24"/>
      <c r="W11" s="26"/>
    </row>
    <row r="12" spans="1:23" ht="23.95" customHeight="1" thickBot="1" x14ac:dyDescent="0.35">
      <c r="A12" s="22" t="s">
        <v>17</v>
      </c>
      <c r="B12" s="26"/>
      <c r="C12" s="26"/>
      <c r="D12" s="26"/>
      <c r="E12" s="26"/>
      <c r="F12" s="26"/>
      <c r="G12" s="26"/>
      <c r="H12" s="26"/>
      <c r="I12" s="22"/>
      <c r="J12" s="22"/>
      <c r="K12" s="22"/>
      <c r="L12" s="22"/>
      <c r="M12" s="22"/>
      <c r="N12" s="27"/>
      <c r="O12" s="27"/>
      <c r="P12" s="27"/>
      <c r="Q12" s="24"/>
      <c r="R12" s="24"/>
      <c r="S12" s="24"/>
      <c r="T12" s="24"/>
      <c r="U12" s="24"/>
      <c r="V12" s="24"/>
      <c r="W12" s="26"/>
    </row>
    <row r="13" spans="1:23" ht="23.95" customHeight="1" thickBot="1" x14ac:dyDescent="0.35">
      <c r="A13" s="22" t="s">
        <v>18</v>
      </c>
      <c r="B13" s="26"/>
      <c r="C13" s="26"/>
      <c r="D13" s="26"/>
      <c r="E13" s="26"/>
      <c r="F13" s="26"/>
      <c r="G13" s="26"/>
      <c r="H13" s="26"/>
      <c r="I13" s="22"/>
      <c r="J13" s="22"/>
      <c r="K13" s="22"/>
      <c r="L13" s="22"/>
      <c r="M13" s="22"/>
      <c r="N13" s="27"/>
      <c r="O13" s="27"/>
      <c r="P13" s="27"/>
      <c r="Q13" s="24"/>
      <c r="R13" s="24"/>
      <c r="S13" s="24"/>
      <c r="T13" s="24"/>
      <c r="U13" s="24"/>
      <c r="V13" s="24"/>
      <c r="W13" s="26"/>
    </row>
    <row r="14" spans="1:23" ht="23.95" customHeight="1" thickBot="1" x14ac:dyDescent="0.35">
      <c r="A14" s="22" t="s">
        <v>19</v>
      </c>
      <c r="B14" s="28"/>
      <c r="C14" s="29"/>
      <c r="D14" s="29"/>
      <c r="E14" s="29"/>
      <c r="F14" s="29"/>
      <c r="G14" s="29"/>
      <c r="H14" s="29"/>
      <c r="I14" s="22"/>
      <c r="J14" s="22"/>
      <c r="K14" s="22"/>
      <c r="L14" s="29"/>
      <c r="M14" s="29"/>
      <c r="N14" s="30"/>
      <c r="O14" s="30"/>
      <c r="P14" s="30"/>
      <c r="Q14" s="30"/>
      <c r="R14" s="30"/>
      <c r="S14" s="30"/>
      <c r="T14" s="30"/>
      <c r="U14" s="30"/>
      <c r="V14" s="30"/>
      <c r="W14" s="29"/>
    </row>
    <row r="15" spans="1:23" ht="23.95" customHeight="1" thickBot="1" x14ac:dyDescent="0.35">
      <c r="A15" s="22" t="s">
        <v>20</v>
      </c>
      <c r="B15" s="28"/>
      <c r="C15" s="29"/>
      <c r="D15" s="29"/>
      <c r="E15" s="29"/>
      <c r="F15" s="29"/>
      <c r="G15" s="29"/>
      <c r="H15" s="29"/>
      <c r="I15" s="22"/>
      <c r="J15" s="22"/>
      <c r="K15" s="22"/>
      <c r="L15" s="29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29"/>
    </row>
    <row r="16" spans="1:23" x14ac:dyDescent="0.3">
      <c r="A16" s="2"/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6.3" customHeight="1" x14ac:dyDescent="0.3">
      <c r="A17" s="12" t="s">
        <v>115</v>
      </c>
      <c r="B17" s="13"/>
      <c r="C17" s="13"/>
      <c r="D17" s="14">
        <f>SUM(V5:V655364)</f>
        <v>0</v>
      </c>
      <c r="E17" s="7"/>
      <c r="F17" s="7"/>
      <c r="G17" s="7"/>
      <c r="H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6.3" customHeight="1" x14ac:dyDescent="0.3">
      <c r="A18" s="15" t="s">
        <v>117</v>
      </c>
      <c r="B18" s="16"/>
      <c r="C18" s="16"/>
      <c r="D18" s="17">
        <f>SUM(T5:T655364)</f>
        <v>0</v>
      </c>
      <c r="E18" s="7"/>
      <c r="F18" s="7"/>
      <c r="G18" s="7"/>
      <c r="H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3">
      <c r="A19" s="15" t="s">
        <v>116</v>
      </c>
      <c r="B19" s="16"/>
      <c r="C19" s="16"/>
      <c r="D19" s="17">
        <f>SUM(U5:U655364)</f>
        <v>0</v>
      </c>
      <c r="E19" s="7"/>
      <c r="F19" s="7"/>
      <c r="G19" s="7"/>
      <c r="H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3">
      <c r="A20"/>
      <c r="B20"/>
      <c r="C20"/>
      <c r="D20"/>
      <c r="E20" s="7"/>
      <c r="F20" s="7"/>
      <c r="G20" s="7"/>
      <c r="H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3">
      <c r="A21" s="8" t="s">
        <v>80</v>
      </c>
      <c r="B21"/>
      <c r="C21"/>
      <c r="D21"/>
      <c r="E21" s="7"/>
      <c r="F21" s="7"/>
      <c r="G21" s="7"/>
      <c r="H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3">
      <c r="A22" s="8" t="s">
        <v>81</v>
      </c>
      <c r="B22"/>
      <c r="C22"/>
      <c r="D22"/>
      <c r="E22" s="7"/>
      <c r="F22" s="7"/>
      <c r="G22" s="7"/>
      <c r="H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3">
      <c r="A23" s="3" t="s">
        <v>85</v>
      </c>
      <c r="B23"/>
      <c r="C23"/>
      <c r="D2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3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29" ht="22.55" customHeight="1" x14ac:dyDescent="0.3"/>
    <row r="230" ht="22.55" customHeight="1" x14ac:dyDescent="0.3"/>
    <row r="231" ht="22.55" customHeight="1" x14ac:dyDescent="0.3"/>
    <row r="232" ht="37.6" customHeight="1" x14ac:dyDescent="0.3"/>
    <row r="233" ht="37.6" customHeight="1" x14ac:dyDescent="0.3"/>
    <row r="234" ht="37.6" customHeight="1" x14ac:dyDescent="0.3"/>
    <row r="235" ht="22.55" customHeight="1" x14ac:dyDescent="0.3"/>
  </sheetData>
  <mergeCells count="18">
    <mergeCell ref="A2:A4"/>
    <mergeCell ref="B2:B4"/>
    <mergeCell ref="C2:C4"/>
    <mergeCell ref="H2:H4"/>
    <mergeCell ref="N2:V2"/>
    <mergeCell ref="Q3:S3"/>
    <mergeCell ref="T3:V3"/>
    <mergeCell ref="L2:L4"/>
    <mergeCell ref="M2:M4"/>
    <mergeCell ref="J2:J4"/>
    <mergeCell ref="K2:K4"/>
    <mergeCell ref="W2:W4"/>
    <mergeCell ref="I2:I4"/>
    <mergeCell ref="D2:D4"/>
    <mergeCell ref="E2:E4"/>
    <mergeCell ref="G2:G4"/>
    <mergeCell ref="N3:P3"/>
    <mergeCell ref="F2:F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5"/>
  <sheetViews>
    <sheetView showGridLines="0" zoomScaleNormal="100" workbookViewId="0"/>
  </sheetViews>
  <sheetFormatPr defaultColWidth="9" defaultRowHeight="16.3" x14ac:dyDescent="0.3"/>
  <cols>
    <col min="1" max="1" width="5.44140625" style="4" customWidth="1"/>
    <col min="2" max="2" width="13.6640625" style="4" customWidth="1"/>
    <col min="3" max="3" width="12.88671875" style="4" bestFit="1" customWidth="1"/>
    <col min="4" max="5" width="13.88671875" style="4" bestFit="1" customWidth="1"/>
    <col min="6" max="6" width="13.21875" style="4" customWidth="1"/>
    <col min="7" max="8" width="13.6640625" style="4" customWidth="1"/>
    <col min="9" max="9" width="34.88671875" style="4" bestFit="1" customWidth="1"/>
    <col min="10" max="10" width="14.77734375" style="4" customWidth="1"/>
    <col min="11" max="11" width="15.6640625" style="4" customWidth="1"/>
    <col min="12" max="12" width="16.5546875" style="5" customWidth="1"/>
    <col min="13" max="13" width="16.44140625" style="5" customWidth="1"/>
    <col min="14" max="14" width="15.6640625" style="4" customWidth="1"/>
    <col min="15" max="15" width="15.109375" style="4" customWidth="1"/>
    <col min="16" max="16" width="13.77734375" style="4" customWidth="1"/>
    <col min="17" max="17" width="15.44140625" style="5" customWidth="1"/>
    <col min="18" max="18" width="15.109375" style="5" customWidth="1"/>
    <col min="19" max="19" width="12.33203125" style="5" customWidth="1"/>
    <col min="20" max="20" width="14.109375" style="5" customWidth="1"/>
    <col min="21" max="21" width="14.77734375" style="5" customWidth="1"/>
    <col min="22" max="22" width="13.77734375" style="5" customWidth="1"/>
    <col min="23" max="23" width="54" style="4" customWidth="1"/>
    <col min="24" max="16384" width="9" style="4"/>
  </cols>
  <sheetData>
    <row r="1" spans="1:23" ht="31.3" thickBot="1" x14ac:dyDescent="0.35">
      <c r="A1" s="1" t="s">
        <v>122</v>
      </c>
      <c r="W1" s="5" t="s">
        <v>1</v>
      </c>
    </row>
    <row r="2" spans="1:23" ht="34.450000000000003" customHeight="1" thickBot="1" x14ac:dyDescent="0.35">
      <c r="A2" s="35" t="s">
        <v>21</v>
      </c>
      <c r="B2" s="35" t="s">
        <v>22</v>
      </c>
      <c r="C2" s="35" t="s">
        <v>59</v>
      </c>
      <c r="D2" s="35" t="s">
        <v>23</v>
      </c>
      <c r="E2" s="35" t="s">
        <v>0</v>
      </c>
      <c r="F2" s="35" t="s">
        <v>37</v>
      </c>
      <c r="G2" s="35" t="s">
        <v>38</v>
      </c>
      <c r="H2" s="35" t="s">
        <v>39</v>
      </c>
      <c r="I2" s="35" t="s">
        <v>40</v>
      </c>
      <c r="J2" s="35" t="s">
        <v>126</v>
      </c>
      <c r="K2" s="35" t="s">
        <v>127</v>
      </c>
      <c r="L2" s="35" t="s">
        <v>41</v>
      </c>
      <c r="M2" s="35" t="s">
        <v>47</v>
      </c>
      <c r="N2" s="45" t="s">
        <v>8</v>
      </c>
      <c r="O2" s="45"/>
      <c r="P2" s="45"/>
      <c r="Q2" s="45"/>
      <c r="R2" s="45"/>
      <c r="S2" s="45"/>
      <c r="T2" s="45"/>
      <c r="U2" s="45"/>
      <c r="V2" s="45"/>
      <c r="W2" s="41" t="s">
        <v>12</v>
      </c>
    </row>
    <row r="3" spans="1:23" ht="43.55" customHeight="1" thickBot="1" x14ac:dyDescent="0.35">
      <c r="A3" s="36"/>
      <c r="B3" s="36"/>
      <c r="C3" s="36"/>
      <c r="D3" s="36"/>
      <c r="E3" s="37"/>
      <c r="F3" s="35"/>
      <c r="G3" s="37"/>
      <c r="H3" s="37"/>
      <c r="I3" s="35"/>
      <c r="J3" s="35"/>
      <c r="K3" s="35"/>
      <c r="L3" s="35"/>
      <c r="M3" s="35"/>
      <c r="N3" s="42" t="s">
        <v>24</v>
      </c>
      <c r="O3" s="38"/>
      <c r="P3" s="43"/>
      <c r="Q3" s="42" t="s">
        <v>25</v>
      </c>
      <c r="R3" s="38"/>
      <c r="S3" s="43"/>
      <c r="T3" s="44" t="s">
        <v>77</v>
      </c>
      <c r="U3" s="44"/>
      <c r="V3" s="44"/>
      <c r="W3" s="41"/>
    </row>
    <row r="4" spans="1:23" ht="53.25" customHeight="1" thickBot="1" x14ac:dyDescent="0.35">
      <c r="A4" s="36"/>
      <c r="B4" s="36"/>
      <c r="C4" s="36"/>
      <c r="D4" s="36"/>
      <c r="E4" s="37"/>
      <c r="F4" s="35"/>
      <c r="G4" s="37"/>
      <c r="H4" s="37"/>
      <c r="I4" s="35"/>
      <c r="J4" s="35"/>
      <c r="K4" s="35"/>
      <c r="L4" s="35"/>
      <c r="M4" s="35"/>
      <c r="N4" s="18" t="s">
        <v>7</v>
      </c>
      <c r="O4" s="18" t="s">
        <v>120</v>
      </c>
      <c r="P4" s="18" t="s">
        <v>26</v>
      </c>
      <c r="Q4" s="18" t="s">
        <v>9</v>
      </c>
      <c r="R4" s="18" t="s">
        <v>121</v>
      </c>
      <c r="S4" s="18" t="s">
        <v>27</v>
      </c>
      <c r="T4" s="18" t="s">
        <v>42</v>
      </c>
      <c r="U4" s="18" t="s">
        <v>43</v>
      </c>
      <c r="V4" s="18" t="s">
        <v>28</v>
      </c>
      <c r="W4" s="41"/>
    </row>
    <row r="5" spans="1:23" ht="23.95" customHeight="1" thickBot="1" x14ac:dyDescent="0.35">
      <c r="A5" s="6" t="s">
        <v>3</v>
      </c>
      <c r="B5" s="19"/>
      <c r="C5" s="19"/>
      <c r="D5" s="19"/>
      <c r="E5" s="20"/>
      <c r="F5" s="20"/>
      <c r="G5" s="19"/>
      <c r="H5" s="19"/>
      <c r="I5" s="19"/>
      <c r="J5" s="19"/>
      <c r="K5" s="19"/>
      <c r="L5" s="19"/>
      <c r="M5" s="19"/>
      <c r="N5" s="21"/>
      <c r="O5" s="21"/>
      <c r="P5" s="21"/>
      <c r="Q5" s="21"/>
      <c r="R5" s="21"/>
      <c r="S5" s="21"/>
      <c r="T5" s="21"/>
      <c r="U5" s="21"/>
      <c r="V5" s="21"/>
      <c r="W5" s="19"/>
    </row>
    <row r="6" spans="1:23" ht="23.95" customHeight="1" thickBot="1" x14ac:dyDescent="0.35">
      <c r="A6" s="22" t="s">
        <v>4</v>
      </c>
      <c r="B6" s="22"/>
      <c r="C6" s="22"/>
      <c r="D6" s="22"/>
      <c r="E6" s="23"/>
      <c r="F6" s="23"/>
      <c r="G6" s="22"/>
      <c r="H6" s="22"/>
      <c r="I6" s="22"/>
      <c r="J6" s="22"/>
      <c r="K6" s="22"/>
      <c r="L6" s="22"/>
      <c r="M6" s="22"/>
      <c r="N6" s="24"/>
      <c r="O6" s="24"/>
      <c r="P6" s="24"/>
      <c r="Q6" s="24"/>
      <c r="R6" s="24"/>
      <c r="S6" s="24"/>
      <c r="T6" s="24"/>
      <c r="U6" s="24"/>
      <c r="V6" s="24"/>
      <c r="W6" s="25"/>
    </row>
    <row r="7" spans="1:23" ht="23.95" customHeight="1" thickBot="1" x14ac:dyDescent="0.35">
      <c r="A7" s="22" t="s">
        <v>5</v>
      </c>
      <c r="B7" s="22"/>
      <c r="C7" s="22"/>
      <c r="D7" s="22"/>
      <c r="E7" s="23"/>
      <c r="F7" s="23"/>
      <c r="G7" s="22"/>
      <c r="H7" s="22"/>
      <c r="I7" s="22"/>
      <c r="J7" s="22"/>
      <c r="K7" s="22"/>
      <c r="L7" s="22"/>
      <c r="M7" s="22"/>
      <c r="N7" s="24"/>
      <c r="O7" s="24"/>
      <c r="P7" s="24"/>
      <c r="Q7" s="24"/>
      <c r="R7" s="24"/>
      <c r="S7" s="24"/>
      <c r="T7" s="24"/>
      <c r="U7" s="24"/>
      <c r="V7" s="24"/>
      <c r="W7" s="23"/>
    </row>
    <row r="8" spans="1:23" ht="23.95" customHeight="1" thickBot="1" x14ac:dyDescent="0.35">
      <c r="A8" s="22" t="s">
        <v>6</v>
      </c>
      <c r="B8" s="22"/>
      <c r="C8" s="22"/>
      <c r="D8" s="22"/>
      <c r="E8" s="23"/>
      <c r="F8" s="23"/>
      <c r="G8" s="22"/>
      <c r="H8" s="22"/>
      <c r="I8" s="22"/>
      <c r="J8" s="22"/>
      <c r="K8" s="22"/>
      <c r="L8" s="22"/>
      <c r="M8" s="22"/>
      <c r="N8" s="24"/>
      <c r="O8" s="24"/>
      <c r="P8" s="24"/>
      <c r="Q8" s="24"/>
      <c r="R8" s="24"/>
      <c r="S8" s="24"/>
      <c r="T8" s="24"/>
      <c r="U8" s="24"/>
      <c r="V8" s="24"/>
      <c r="W8" s="23" t="s">
        <v>2</v>
      </c>
    </row>
    <row r="9" spans="1:23" ht="23.95" customHeight="1" thickBot="1" x14ac:dyDescent="0.35">
      <c r="A9" s="22" t="s">
        <v>14</v>
      </c>
      <c r="B9" s="22"/>
      <c r="C9" s="22"/>
      <c r="D9" s="22"/>
      <c r="E9" s="23"/>
      <c r="F9" s="23"/>
      <c r="G9" s="22"/>
      <c r="H9" s="22"/>
      <c r="I9" s="22"/>
      <c r="J9" s="22"/>
      <c r="K9" s="22"/>
      <c r="L9" s="22"/>
      <c r="M9" s="22"/>
      <c r="N9" s="24"/>
      <c r="O9" s="24"/>
      <c r="P9" s="24"/>
      <c r="Q9" s="24"/>
      <c r="R9" s="24"/>
      <c r="S9" s="24"/>
      <c r="T9" s="24"/>
      <c r="U9" s="24"/>
      <c r="V9" s="24"/>
      <c r="W9" s="23" t="s">
        <v>2</v>
      </c>
    </row>
    <row r="10" spans="1:23" ht="23.95" customHeight="1" thickBot="1" x14ac:dyDescent="0.35">
      <c r="A10" s="22" t="s">
        <v>15</v>
      </c>
      <c r="B10" s="22" t="s">
        <v>2</v>
      </c>
      <c r="C10" s="22" t="s">
        <v>2</v>
      </c>
      <c r="D10" s="22" t="s">
        <v>2</v>
      </c>
      <c r="E10" s="23" t="s">
        <v>2</v>
      </c>
      <c r="F10" s="23"/>
      <c r="G10" s="22" t="s">
        <v>2</v>
      </c>
      <c r="H10" s="22" t="s">
        <v>2</v>
      </c>
      <c r="I10" s="22"/>
      <c r="J10" s="22"/>
      <c r="K10" s="22"/>
      <c r="L10" s="22" t="s">
        <v>2</v>
      </c>
      <c r="M10" s="22"/>
      <c r="N10" s="24"/>
      <c r="O10" s="24"/>
      <c r="P10" s="24"/>
      <c r="Q10" s="24" t="s">
        <v>2</v>
      </c>
      <c r="R10" s="24"/>
      <c r="S10" s="24"/>
      <c r="T10" s="24"/>
      <c r="U10" s="24"/>
      <c r="V10" s="24" t="s">
        <v>2</v>
      </c>
      <c r="W10" s="23" t="s">
        <v>2</v>
      </c>
    </row>
    <row r="11" spans="1:23" ht="23.95" customHeight="1" thickBot="1" x14ac:dyDescent="0.35">
      <c r="A11" s="22" t="s">
        <v>16</v>
      </c>
      <c r="B11" s="26"/>
      <c r="C11" s="26"/>
      <c r="D11" s="26"/>
      <c r="E11" s="26"/>
      <c r="F11" s="26"/>
      <c r="G11" s="26"/>
      <c r="H11" s="26"/>
      <c r="I11" s="22"/>
      <c r="J11" s="22"/>
      <c r="K11" s="22"/>
      <c r="L11" s="22"/>
      <c r="M11" s="22"/>
      <c r="N11" s="27"/>
      <c r="O11" s="27"/>
      <c r="P11" s="27"/>
      <c r="Q11" s="24"/>
      <c r="R11" s="24"/>
      <c r="S11" s="24"/>
      <c r="T11" s="24"/>
      <c r="U11" s="24"/>
      <c r="V11" s="24"/>
      <c r="W11" s="26"/>
    </row>
    <row r="12" spans="1:23" ht="23.95" customHeight="1" thickBot="1" x14ac:dyDescent="0.35">
      <c r="A12" s="22" t="s">
        <v>17</v>
      </c>
      <c r="B12" s="26"/>
      <c r="C12" s="26"/>
      <c r="D12" s="26"/>
      <c r="E12" s="26"/>
      <c r="F12" s="26"/>
      <c r="G12" s="26"/>
      <c r="H12" s="26"/>
      <c r="I12" s="22"/>
      <c r="J12" s="22"/>
      <c r="K12" s="22"/>
      <c r="L12" s="22"/>
      <c r="M12" s="22"/>
      <c r="N12" s="27"/>
      <c r="O12" s="27"/>
      <c r="P12" s="27"/>
      <c r="Q12" s="24"/>
      <c r="R12" s="24"/>
      <c r="S12" s="24"/>
      <c r="T12" s="24"/>
      <c r="U12" s="24"/>
      <c r="V12" s="24"/>
      <c r="W12" s="26"/>
    </row>
    <row r="13" spans="1:23" ht="23.95" customHeight="1" thickBot="1" x14ac:dyDescent="0.35">
      <c r="A13" s="22" t="s">
        <v>18</v>
      </c>
      <c r="B13" s="26"/>
      <c r="C13" s="26"/>
      <c r="D13" s="26"/>
      <c r="E13" s="26"/>
      <c r="F13" s="26"/>
      <c r="G13" s="26"/>
      <c r="H13" s="26"/>
      <c r="I13" s="22"/>
      <c r="J13" s="22"/>
      <c r="K13" s="22"/>
      <c r="L13" s="22"/>
      <c r="M13" s="22"/>
      <c r="N13" s="27"/>
      <c r="O13" s="27"/>
      <c r="P13" s="27"/>
      <c r="Q13" s="24"/>
      <c r="R13" s="24"/>
      <c r="S13" s="24"/>
      <c r="T13" s="24"/>
      <c r="U13" s="24"/>
      <c r="V13" s="24"/>
      <c r="W13" s="26"/>
    </row>
    <row r="14" spans="1:23" ht="23.95" customHeight="1" thickBot="1" x14ac:dyDescent="0.35">
      <c r="A14" s="22" t="s">
        <v>19</v>
      </c>
      <c r="B14" s="28"/>
      <c r="C14" s="29"/>
      <c r="D14" s="29"/>
      <c r="E14" s="29"/>
      <c r="F14" s="29"/>
      <c r="G14" s="29"/>
      <c r="H14" s="29"/>
      <c r="I14" s="22"/>
      <c r="J14" s="22"/>
      <c r="K14" s="22"/>
      <c r="L14" s="29"/>
      <c r="M14" s="29"/>
      <c r="N14" s="30"/>
      <c r="O14" s="30"/>
      <c r="P14" s="30"/>
      <c r="Q14" s="30"/>
      <c r="R14" s="30"/>
      <c r="S14" s="30"/>
      <c r="T14" s="30"/>
      <c r="U14" s="30"/>
      <c r="V14" s="30"/>
      <c r="W14" s="29"/>
    </row>
    <row r="15" spans="1:23" ht="23.95" customHeight="1" thickBot="1" x14ac:dyDescent="0.35">
      <c r="A15" s="22" t="s">
        <v>20</v>
      </c>
      <c r="B15" s="28"/>
      <c r="C15" s="29"/>
      <c r="D15" s="29"/>
      <c r="E15" s="29"/>
      <c r="F15" s="29"/>
      <c r="G15" s="29"/>
      <c r="H15" s="29"/>
      <c r="I15" s="22"/>
      <c r="J15" s="22"/>
      <c r="K15" s="22"/>
      <c r="L15" s="29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29"/>
    </row>
    <row r="16" spans="1:23" x14ac:dyDescent="0.3">
      <c r="A16" s="2"/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6.3" customHeight="1" x14ac:dyDescent="0.3">
      <c r="A17" s="12" t="s">
        <v>115</v>
      </c>
      <c r="B17" s="13"/>
      <c r="C17" s="13"/>
      <c r="D17" s="14">
        <f>SUM(V5:V655364)</f>
        <v>0</v>
      </c>
      <c r="E17" s="7"/>
      <c r="F17" s="7"/>
      <c r="G17" s="7"/>
      <c r="H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6.3" customHeight="1" x14ac:dyDescent="0.3">
      <c r="A18" s="15" t="s">
        <v>117</v>
      </c>
      <c r="B18" s="16"/>
      <c r="C18" s="16"/>
      <c r="D18" s="17">
        <f>SUM(T5:T655364)</f>
        <v>0</v>
      </c>
      <c r="E18" s="7"/>
      <c r="F18" s="7"/>
      <c r="G18" s="7"/>
      <c r="H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3">
      <c r="A19" s="15" t="s">
        <v>119</v>
      </c>
      <c r="B19" s="16"/>
      <c r="C19" s="16"/>
      <c r="D19" s="17">
        <f>SUM(U5:U655364)</f>
        <v>0</v>
      </c>
      <c r="E19" s="7"/>
      <c r="F19" s="7"/>
      <c r="G19" s="7"/>
      <c r="H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3">
      <c r="A20"/>
      <c r="B20"/>
      <c r="C20"/>
      <c r="D20"/>
      <c r="E20" s="7"/>
      <c r="F20" s="7"/>
      <c r="G20" s="7"/>
      <c r="H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3">
      <c r="A21" s="8" t="s">
        <v>80</v>
      </c>
      <c r="B21"/>
      <c r="C21"/>
      <c r="D21"/>
      <c r="E21" s="7"/>
      <c r="F21" s="7"/>
      <c r="G21" s="7"/>
      <c r="H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3">
      <c r="A22" s="8" t="s">
        <v>81</v>
      </c>
      <c r="B22"/>
      <c r="C22"/>
      <c r="D22"/>
      <c r="E22" s="7"/>
      <c r="F22" s="7"/>
      <c r="G22" s="7"/>
      <c r="H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3">
      <c r="A23" s="3" t="s">
        <v>85</v>
      </c>
      <c r="B23"/>
      <c r="C23"/>
      <c r="D2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3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29" ht="22.55" customHeight="1" x14ac:dyDescent="0.3"/>
    <row r="230" ht="22.55" customHeight="1" x14ac:dyDescent="0.3"/>
    <row r="231" ht="22.55" customHeight="1" x14ac:dyDescent="0.3"/>
    <row r="232" ht="37.6" customHeight="1" x14ac:dyDescent="0.3"/>
    <row r="233" ht="37.6" customHeight="1" x14ac:dyDescent="0.3"/>
    <row r="234" ht="37.6" customHeight="1" x14ac:dyDescent="0.3"/>
    <row r="235" ht="22.55" customHeight="1" x14ac:dyDescent="0.3"/>
  </sheetData>
  <mergeCells count="18">
    <mergeCell ref="F2:F4"/>
    <mergeCell ref="A2:A4"/>
    <mergeCell ref="B2:B4"/>
    <mergeCell ref="C2:C4"/>
    <mergeCell ref="D2:D4"/>
    <mergeCell ref="E2:E4"/>
    <mergeCell ref="W2:W4"/>
    <mergeCell ref="N3:P3"/>
    <mergeCell ref="Q3:S3"/>
    <mergeCell ref="T3:V3"/>
    <mergeCell ref="G2:G4"/>
    <mergeCell ref="H2:H4"/>
    <mergeCell ref="I2:I4"/>
    <mergeCell ref="L2:L4"/>
    <mergeCell ref="M2:M4"/>
    <mergeCell ref="N2:V2"/>
    <mergeCell ref="J2:J4"/>
    <mergeCell ref="K2:K4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填寫說明</vt:lpstr>
      <vt:lpstr>公務人員調整清冊</vt:lpstr>
      <vt:lpstr>政務人員調整清冊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林艾蓉</dc:creator>
  <cp:lastModifiedBy>陳胤安</cp:lastModifiedBy>
  <cp:lastPrinted>2023-03-25T00:20:50Z</cp:lastPrinted>
  <dcterms:created xsi:type="dcterms:W3CDTF">2018-12-04T01:19:24Z</dcterms:created>
  <dcterms:modified xsi:type="dcterms:W3CDTF">2024-03-14T07:27:53Z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