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衣含承辦業務1080926\8.因公涉訟輔助\2.涉訟輔助統計表\110年處理情形統計表\"/>
    </mc:Choice>
  </mc:AlternateContent>
  <bookViews>
    <workbookView xWindow="0" yWindow="0" windowWidth="15360" windowHeight="7050"/>
  </bookViews>
  <sheets>
    <sheet name="附表一-統計表" sheetId="1" r:id="rId1"/>
    <sheet name="附表二-醫療從業人員(含醫事人員及醫療機構聘僱約用人員)" sheetId="6" r:id="rId2"/>
    <sheet name="附表三-警察人員" sheetId="10" r:id="rId3"/>
    <sheet name="附表四-土木工程職系人員" sheetId="9" r:id="rId4"/>
    <sheet name="附表五-機關問卷" sheetId="11" r:id="rId5"/>
    <sheet name="工作表2" sheetId="2" r:id="rId6"/>
    <sheet name="工作表3" sheetId="3" state="hidden" r:id="rId7"/>
    <sheet name="相容性報表 (1)" sheetId="5" state="hidden" r:id="rId8"/>
    <sheet name="相容性報表" sheetId="4" state="hidden" r:id="rId9"/>
  </sheets>
  <definedNames>
    <definedName name="_1_1">工作表2!$AK$3:$AK$111</definedName>
    <definedName name="_1_3">工作表2!$AM$3:$AM$116</definedName>
    <definedName name="_1_4">工作表2!$AN$3:$AN$116</definedName>
    <definedName name="_1_5">工作表2!$AO$3:$AO$111</definedName>
    <definedName name="_1_6">工作表2!$AP$3:$AP$112</definedName>
    <definedName name="_1_7">工作表2!$AQ$3:$AQ$116</definedName>
    <definedName name="_1一1">工作表2!$AK$3:$AK$111</definedName>
    <definedName name="_2_1">工作表2!$AR$3</definedName>
    <definedName name="_2_2">工作表2!$AS$3</definedName>
    <definedName name="_2_3">工作表2!$AT$3:$AT$4</definedName>
    <definedName name="_xlnm._FilterDatabase" localSheetId="0" hidden="1">'附表一-統計表'!$V$1:$V$218</definedName>
    <definedName name="_xlnm.Print_Area" localSheetId="0">'附表一-統計表'!$B$1:$AN$41</definedName>
    <definedName name="_xlnm.Print_Area" localSheetId="1">'附表二-醫療從業人員(含醫事人員及醫療機構聘僱約用人員)'!$A$1:$G$10</definedName>
    <definedName name="_xlnm.Print_Area" localSheetId="2">'附表三-警察人員'!$A$1:$G$7</definedName>
    <definedName name="_xlnm.Print_Area" localSheetId="4">'附表五-機關問卷'!$A$1:$E$21</definedName>
    <definedName name="_xlnm.Print_Area" localSheetId="3">'附表四-土木工程職系人員'!$A$1:$G$7</definedName>
    <definedName name="人事行政">'附表一-統計表'!$L$104:$T$104</definedName>
    <definedName name="土木工程">'附表一-統計表'!$L$129:$T$129</definedName>
    <definedName name="工業工程">'附表一-統計表'!$L$141:$T$141</definedName>
    <definedName name="不同意理由">工作表2!$Y$3:$Y$11</definedName>
    <definedName name="不追繳原因" localSheetId="2">工作表2!#REF!</definedName>
    <definedName name="不追繳原因">工作表2!#REF!</definedName>
    <definedName name="化學工程">'附表一-統計表'!$L$149:$T$149</definedName>
    <definedName name="天文氣象地震">'附表一-統計表'!$L$150:$T$150</definedName>
    <definedName name="文教行政">'附表一-統計表'!$L$101:$T$101</definedName>
    <definedName name="水產技術">'附表一-統計表'!$L$125:$T$125</definedName>
    <definedName name="主管機關">工作表2!$C$3:$C$107</definedName>
    <definedName name="司法行政">'附表一-統計表'!$L$108:$T$108</definedName>
    <definedName name="外交事務">'附表一-統計表'!$L$120:$T$120</definedName>
    <definedName name="民事">工作表2!$AI$3:$AI$45</definedName>
    <definedName name="民事2">工作表2!$AI$2</definedName>
    <definedName name="交通行政">'附表一-統計表'!$L$116:$T$116</definedName>
    <definedName name="交通技術">'附表一-統計表'!$L$138:$T$138</definedName>
    <definedName name="刑事">工作表2!$AJ$3:$AJ$54</definedName>
    <definedName name="刑事2">工作表2!$AJ$2</definedName>
    <definedName name="刑事鑑識">'附表一-統計表'!$L$146:$T$146</definedName>
    <definedName name="地政">'附表一-統計表'!$L$117:$T$117</definedName>
    <definedName name="地質礦冶">'附表一-統計表'!$L$131:$T$131</definedName>
    <definedName name="安全保防">'附表一-統計表'!$L$111:$T$111</definedName>
    <definedName name="年資">工作表2!$AW$3:$AW$9</definedName>
    <definedName name="年齡">工作表2!$AV$3:$AV$8</definedName>
    <definedName name="有無命繳回涉訟輔助情形">工作表2!$Z$3:$Z$4</definedName>
    <definedName name="自然保育">'附表一-統計表'!$L$128:$T$128</definedName>
    <definedName name="技藝">'附表一-統計表'!$L$154:$T$154</definedName>
    <definedName name="身分">工作表2!$T$3:$T$9</definedName>
    <definedName name="官等">工作表2!$J$3:$J$6</definedName>
    <definedName name="性別">工作表2!$N$3:$N$4</definedName>
    <definedName name="林業技術">'附表一-統計表'!$L$124:$T$124</definedName>
    <definedName name="法制">'附表一-統計表'!$L$109:$T$109</definedName>
    <definedName name="法醫">'附表一-統計表'!$L$145:$T$145</definedName>
    <definedName name="社勞行政">'附表一-統計表'!$L$99:$T$99</definedName>
    <definedName name="社會工作">'附表一-統計表'!$L$100:$T$100</definedName>
    <definedName name="建築工程">'附表一-統計表'!$L$130:$T$130</definedName>
    <definedName name="是否">工作表2!$O$3:$O$4</definedName>
    <definedName name="是否為主管人員">工作表2!$S$3:$S$5</definedName>
    <definedName name="是否為辦理採購人員">工作表2!$O$3:$O$4</definedName>
    <definedName name="原子能">'附表一-統計表'!$L$151:$T$151</definedName>
    <definedName name="海巡行政">'附表一-統計表'!$L$114:$T$114</definedName>
    <definedName name="海巡技術">'附表一-統計表'!$L$153:$T$153</definedName>
    <definedName name="消防技術">'附表一-統計表'!$L$152:$T$152</definedName>
    <definedName name="消防與災害防救">'附表一-統計表'!$L$121:$T$121</definedName>
    <definedName name="涉訟類別">工作表2!$AI$2:$AJ$2</definedName>
    <definedName name="航空管制">'附表一-統計表'!$L$139:$T$139</definedName>
    <definedName name="航空駕駛">'附表一-統計表'!$L$140:$T$140</definedName>
    <definedName name="財稅金融">'附表一-統計表'!$L$105:$T$105</definedName>
    <definedName name="追繳原因">工作表2!$AB$3:$AB$6</definedName>
    <definedName name="動物技術">'附表一-統計表'!$L$126:$T$126</definedName>
    <definedName name="情報行政">'附表一-統計表'!$L$112:$T$112</definedName>
    <definedName name="移民行政">'附表一-統計表'!$L$113:$T$113</definedName>
    <definedName name="統計">'附表一-統計表'!$L$107:$T$107</definedName>
    <definedName name="都市計畫">'附表一-統計表'!$L$133:$T$133</definedName>
    <definedName name="景觀設計">'附表一-統計表'!$L$134:$T$134</definedName>
    <definedName name="測量製圖">'附表一-統計表'!$L$132:$T$132</definedName>
    <definedName name="無職系_公營事業人員">'附表一-統計表'!$L$94:$T$94</definedName>
    <definedName name="無職系_法官、檢察官">'附表一-統計表'!$L$97:$T$97</definedName>
    <definedName name="無職系_消防人員">'附表一-統計表'!$L$96:$T$96</definedName>
    <definedName name="無職系_醫事人員">'附表一-統計表'!$L$159:$T$159</definedName>
    <definedName name="無職系_關務人員">'附表一-統計表'!$L$95:$T$95</definedName>
    <definedName name="無職系_警察人員">'附表一-統計表'!$L$158:$T$158</definedName>
    <definedName name="廉政">'附表一-統計表'!$L$110:$T$110</definedName>
    <definedName name="新聞傳播">'附表一-統計表'!$L$102:$T$102</definedName>
    <definedName name="會計審計">'附表一-統計表'!$L$106:$T$106</definedName>
    <definedName name="經建行政">'附表一-統計表'!$L$115:$T$115</definedName>
    <definedName name="資訊處理">'附表一-統計表'!$L$144:$T$144</definedName>
    <definedName name="農業技術">'附表一-統計表'!$L$123:$T$123</definedName>
    <definedName name="電機工程">'附表一-統計表'!$L$143:$T$143</definedName>
    <definedName name="圖書史料檔案">'附表一-統計表'!$L$103:$T$103</definedName>
    <definedName name="綜合行政">'附表一-統計表'!$L$98:$T$98</definedName>
    <definedName name="輔助對象">工作表2!$AK$2:$AT$2</definedName>
    <definedName name="輔助對象前排">工作表2!$G$3:$G$12</definedName>
    <definedName name="銓敘部是否銓審或登記有案">工作表2!$H$3:$H$5</definedName>
    <definedName name="衛生行政">'附表一-統計表'!$L$118:$T$118</definedName>
    <definedName name="衛生技術">'附表一-統計表'!$L$135:$T$135</definedName>
    <definedName name="機械工程">'附表一-統計表'!$L$147:$T$147</definedName>
    <definedName name="環保行政">'附表一-統計表'!$L$119:$T$119</definedName>
    <definedName name="環資技術">'附表一-統計表'!$L$148:$T$148</definedName>
    <definedName name="職系">工作表2!$I$3:$I$116</definedName>
    <definedName name="職系一" localSheetId="0">'附表一-統計表'!$K$92:$K$154</definedName>
    <definedName name="職系一">工作表2!$AK$3:$AK$65</definedName>
    <definedName name="職系七" localSheetId="0">'附表一-統計表'!$Q$92:$Q$156</definedName>
    <definedName name="職系七">工作表2!$AQ$3:$AQ$116</definedName>
    <definedName name="職系九" localSheetId="0">'附表一-統計表'!$S$92</definedName>
    <definedName name="職系九">工作表2!$AS$3</definedName>
    <definedName name="職系二" localSheetId="0">'附表一-統計表'!$L$92:$L$154</definedName>
    <definedName name="職系二">工作表2!$AL$3:$AL$111</definedName>
    <definedName name="職系八" localSheetId="0">'附表一-統計表'!$R$92</definedName>
    <definedName name="職系八">工作表2!$AR$3</definedName>
    <definedName name="職系十" localSheetId="0">'附表一-統計表'!$T$92:$T$93</definedName>
    <definedName name="職系十">工作表2!$AT$3:$AT$4</definedName>
    <definedName name="職系三" localSheetId="0">'附表一-統計表'!$M$92:$M$156</definedName>
    <definedName name="職系三">工作表2!$AM$3:$AM$116</definedName>
    <definedName name="職系五" localSheetId="0">'附表一-統計表'!$O$92:$O$154</definedName>
    <definedName name="職系五">工作表2!$AO$3:$AO$111</definedName>
    <definedName name="職系六" localSheetId="0">'附表一-統計表'!$P$92:$P$155</definedName>
    <definedName name="職系六">工作表2!$AP$3:$AP$112</definedName>
    <definedName name="職系四" localSheetId="0">'附表一-統計表'!$N$92:$N$156</definedName>
    <definedName name="職系四">工作表2!$AN$3:$AN$116</definedName>
    <definedName name="職等">工作表2!$K$3:$K$17</definedName>
    <definedName name="職業安全衛生">'附表一-統計表'!$L$142:$T$142</definedName>
    <definedName name="醫學工程">'附表一-統計表'!$L$137:$T$137</definedName>
    <definedName name="獸醫">'附表一-統計表'!$L$127:$T$127</definedName>
    <definedName name="藥事">'附表一-統計表'!$L$136:$T$136</definedName>
    <definedName name="警察行政">'附表一-統計表'!$L$122:$T$122</definedName>
  </definedNames>
  <calcPr calcId="152511"/>
</workbook>
</file>

<file path=xl/calcChain.xml><?xml version="1.0" encoding="utf-8"?>
<calcChain xmlns="http://schemas.openxmlformats.org/spreadsheetml/2006/main">
  <c r="F92" i="1" l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D4" i="11" l="1"/>
  <c r="AH8" i="2" l="1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5" i="2"/>
  <c r="AH6" i="2"/>
  <c r="AH7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4" i="2"/>
  <c r="AH3" i="2"/>
</calcChain>
</file>

<file path=xl/sharedStrings.xml><?xml version="1.0" encoding="utf-8"?>
<sst xmlns="http://schemas.openxmlformats.org/spreadsheetml/2006/main" count="2349" uniqueCount="729">
  <si>
    <t>職系</t>
  </si>
  <si>
    <t>是否為辦理採購人員</t>
  </si>
  <si>
    <t>是否成立審查小組</t>
  </si>
  <si>
    <t>不同意理由</t>
  </si>
  <si>
    <t>有無命繳回涉訟輔助情形</t>
  </si>
  <si>
    <t>備 註</t>
  </si>
  <si>
    <t>同意輔助金額（新臺幣）</t>
    <phoneticPr fontId="2" type="noConversion"/>
  </si>
  <si>
    <t>職稱</t>
    <phoneticPr fontId="2" type="noConversion"/>
  </si>
  <si>
    <t xml:space="preserve">    項目
編號</t>
    <phoneticPr fontId="2" type="noConversion"/>
  </si>
  <si>
    <t>輔助對象</t>
    <phoneticPr fontId="2" type="noConversion"/>
  </si>
  <si>
    <t>性別</t>
    <phoneticPr fontId="2" type="noConversion"/>
  </si>
  <si>
    <t>服務機關</t>
    <phoneticPr fontId="2" type="noConversion"/>
  </si>
  <si>
    <t>主管機關</t>
    <phoneticPr fontId="2" type="noConversion"/>
  </si>
  <si>
    <t>追繳金額</t>
    <phoneticPr fontId="2" type="noConversion"/>
  </si>
  <si>
    <t>追繳原因</t>
    <phoneticPr fontId="2" type="noConversion"/>
  </si>
  <si>
    <t>不予追繳理由</t>
    <phoneticPr fontId="2" type="noConversion"/>
  </si>
  <si>
    <t>內政部</t>
  </si>
  <si>
    <t>福建省政府</t>
  </si>
  <si>
    <t>新北市政府</t>
  </si>
  <si>
    <t>臺北市政府</t>
  </si>
  <si>
    <t>桃園市政府</t>
  </si>
  <si>
    <t>臺中市政府</t>
  </si>
  <si>
    <t>臺南市政府</t>
  </si>
  <si>
    <t>高雄市政府</t>
  </si>
  <si>
    <t>宜蘭縣政府</t>
  </si>
  <si>
    <t>新竹縣政府</t>
  </si>
  <si>
    <t>苗栗縣政府</t>
  </si>
  <si>
    <t>彰化縣政府</t>
  </si>
  <si>
    <t>南投縣政府</t>
  </si>
  <si>
    <t>雲林縣政府</t>
  </si>
  <si>
    <t>嘉義縣政府</t>
  </si>
  <si>
    <t>屏東縣政府</t>
  </si>
  <si>
    <t>臺東縣政府</t>
  </si>
  <si>
    <t>花蓮縣政府</t>
  </si>
  <si>
    <t>澎湖縣政府</t>
  </si>
  <si>
    <t>基隆市政府</t>
  </si>
  <si>
    <t>新竹市政府</t>
  </si>
  <si>
    <t>嘉義市政府</t>
  </si>
  <si>
    <t>金門縣政府</t>
  </si>
  <si>
    <t>連江縣政府</t>
  </si>
  <si>
    <t>新北市議會</t>
  </si>
  <si>
    <t>臺北市議會</t>
  </si>
  <si>
    <t>桃園市議會</t>
  </si>
  <si>
    <t>臺中市議會</t>
  </si>
  <si>
    <t>臺南市議會</t>
  </si>
  <si>
    <t>高雄市議會</t>
  </si>
  <si>
    <t>宜蘭縣議會</t>
  </si>
  <si>
    <t>新竹縣議會</t>
  </si>
  <si>
    <t>苗栗縣議會</t>
  </si>
  <si>
    <t>彰化縣議會</t>
  </si>
  <si>
    <t>南投縣議會</t>
  </si>
  <si>
    <t>雲林縣議會</t>
  </si>
  <si>
    <t>嘉義縣議會</t>
  </si>
  <si>
    <t>屏東縣議會</t>
  </si>
  <si>
    <t>臺東縣議會</t>
  </si>
  <si>
    <t>花蓮縣議會</t>
  </si>
  <si>
    <t>澎湖縣議會</t>
  </si>
  <si>
    <t>基隆市議會</t>
  </si>
  <si>
    <t>新竹市議會</t>
  </si>
  <si>
    <t>嘉義市議會</t>
  </si>
  <si>
    <t>金門縣議會</t>
  </si>
  <si>
    <t>連江縣議會</t>
  </si>
  <si>
    <t>勞動部</t>
    <phoneticPr fontId="3" type="noConversion"/>
  </si>
  <si>
    <t>行政院農業委員會</t>
    <phoneticPr fontId="3" type="noConversion"/>
  </si>
  <si>
    <t>職等</t>
    <phoneticPr fontId="2" type="noConversion"/>
  </si>
  <si>
    <t>身分證字號(隱蔽後四碼)</t>
    <phoneticPr fontId="2" type="noConversion"/>
  </si>
  <si>
    <t>一般行政</t>
  </si>
  <si>
    <t>一般民政</t>
  </si>
  <si>
    <t>社會行政</t>
  </si>
  <si>
    <t>人事行政</t>
  </si>
  <si>
    <t>戶政</t>
  </si>
  <si>
    <t>原住民族行政</t>
  </si>
  <si>
    <t>社會工作</t>
  </si>
  <si>
    <t>勞工行政</t>
  </si>
  <si>
    <t>文化行政</t>
  </si>
  <si>
    <t>教育行政</t>
  </si>
  <si>
    <t>新聞</t>
  </si>
  <si>
    <t>財稅行政</t>
  </si>
  <si>
    <t>金融保險</t>
  </si>
  <si>
    <t>統計</t>
  </si>
  <si>
    <t>會計</t>
  </si>
  <si>
    <t>審計</t>
  </si>
  <si>
    <t>司法行政</t>
  </si>
  <si>
    <t>矯正</t>
  </si>
  <si>
    <t>法制</t>
  </si>
  <si>
    <t>廉政</t>
  </si>
  <si>
    <t>經建行政</t>
  </si>
  <si>
    <t>企業管理</t>
  </si>
  <si>
    <t>工業行政</t>
  </si>
  <si>
    <t>商業行政</t>
  </si>
  <si>
    <t>農業行政</t>
  </si>
  <si>
    <t>智慧財產行政</t>
  </si>
  <si>
    <t>消費者保護</t>
  </si>
  <si>
    <t>外交事務</t>
  </si>
  <si>
    <t>僑務行政</t>
  </si>
  <si>
    <t>審檢</t>
  </si>
  <si>
    <t>警察行政</t>
  </si>
  <si>
    <t>衛生行政</t>
  </si>
  <si>
    <t>醫務管理</t>
  </si>
  <si>
    <t>環保行政</t>
  </si>
  <si>
    <t>消防行政</t>
  </si>
  <si>
    <t>海巡行政</t>
  </si>
  <si>
    <t>地政</t>
  </si>
  <si>
    <t>博物館管理</t>
  </si>
  <si>
    <t>圖書資訊管理</t>
  </si>
  <si>
    <t>檔案管理</t>
  </si>
  <si>
    <t>史料編篡</t>
  </si>
  <si>
    <t>安全保防</t>
  </si>
  <si>
    <t>情報行政</t>
  </si>
  <si>
    <t>移民行政</t>
  </si>
  <si>
    <t>交通行政</t>
  </si>
  <si>
    <t>農業技術</t>
  </si>
  <si>
    <t>林業技術</t>
  </si>
  <si>
    <t>農業化學</t>
  </si>
  <si>
    <t>園藝</t>
  </si>
  <si>
    <t>植物病蟲害防治</t>
  </si>
  <si>
    <t>自然保育</t>
  </si>
  <si>
    <t>土木工程</t>
  </si>
  <si>
    <t>結構工程</t>
  </si>
  <si>
    <t>水利工程</t>
  </si>
  <si>
    <t>環境工程</t>
  </si>
  <si>
    <t>建築工程</t>
  </si>
  <si>
    <t>都市計畫技術</t>
  </si>
  <si>
    <t>水土保持工程</t>
  </si>
  <si>
    <t>機械工程</t>
  </si>
  <si>
    <t>電力工程</t>
  </si>
  <si>
    <t>電子工程</t>
  </si>
  <si>
    <t>電信工程</t>
  </si>
  <si>
    <t>資訊處理</t>
  </si>
  <si>
    <t>物理</t>
  </si>
  <si>
    <t>原子能</t>
  </si>
  <si>
    <t>化學工程</t>
  </si>
  <si>
    <t>衛生檢驗</t>
  </si>
  <si>
    <t>環境檢驗</t>
  </si>
  <si>
    <t>農畜水產品檢驗</t>
  </si>
  <si>
    <t>商品檢驗</t>
  </si>
  <si>
    <t>地質</t>
  </si>
  <si>
    <t>礦冶材料</t>
  </si>
  <si>
    <t>測量製圖</t>
  </si>
  <si>
    <t>藥事</t>
  </si>
  <si>
    <t>法醫</t>
  </si>
  <si>
    <t>刑事鑑識</t>
  </si>
  <si>
    <t>交通技術</t>
  </si>
  <si>
    <t>天文</t>
  </si>
  <si>
    <t>氣象</t>
  </si>
  <si>
    <t>技藝</t>
  </si>
  <si>
    <t>視聽製作</t>
  </si>
  <si>
    <t>衛生技術</t>
  </si>
  <si>
    <t>消防技術</t>
  </si>
  <si>
    <t>海巡技術</t>
  </si>
  <si>
    <t>水產技術</t>
  </si>
  <si>
    <t>畜牧技術</t>
  </si>
  <si>
    <t>獸醫</t>
  </si>
  <si>
    <t>工業工程</t>
  </si>
  <si>
    <t>工業安全</t>
  </si>
  <si>
    <t>醫學工程</t>
  </si>
  <si>
    <t>環保技術</t>
  </si>
  <si>
    <t>航空管制</t>
  </si>
  <si>
    <t>航空駕駛</t>
  </si>
  <si>
    <t>船舶駕駛</t>
  </si>
  <si>
    <t>景觀設計</t>
  </si>
  <si>
    <t>生物技術</t>
  </si>
  <si>
    <t>官等</t>
    <phoneticPr fontId="2" type="noConversion"/>
  </si>
  <si>
    <t>範例1</t>
    <phoneticPr fontId="2" type="noConversion"/>
  </si>
  <si>
    <t>男</t>
    <phoneticPr fontId="2" type="noConversion"/>
  </si>
  <si>
    <t>女</t>
    <phoneticPr fontId="2" type="noConversion"/>
  </si>
  <si>
    <t>是</t>
    <phoneticPr fontId="2" type="noConversion"/>
  </si>
  <si>
    <t>否</t>
    <phoneticPr fontId="2" type="noConversion"/>
  </si>
  <si>
    <t>有</t>
    <phoneticPr fontId="2" type="noConversion"/>
  </si>
  <si>
    <t>無</t>
    <phoneticPr fontId="2" type="noConversion"/>
  </si>
  <si>
    <t>1-1</t>
  </si>
  <si>
    <t>1-2</t>
  </si>
  <si>
    <t>1-3</t>
  </si>
  <si>
    <t>1-4</t>
  </si>
  <si>
    <t>1-5</t>
  </si>
  <si>
    <t>1-6</t>
  </si>
  <si>
    <t>1-7</t>
  </si>
  <si>
    <t>2-1</t>
  </si>
  <si>
    <t>2-2</t>
  </si>
  <si>
    <t>2-3</t>
  </si>
  <si>
    <t>2-4</t>
  </si>
  <si>
    <t>非輔助對象。</t>
  </si>
  <si>
    <t>非執行職務。</t>
  </si>
  <si>
    <t>未有延聘律師之事實。</t>
  </si>
  <si>
    <t>公務人員保障法第102條第1款所定，教育人員任用條例公布施行前已進用未經銓敘合格之公立學校職員。</t>
  </si>
  <si>
    <t>公務人員保障法第102條第2款所定，私立學校改制為公立學校未具任用資格之留用人員。</t>
  </si>
  <si>
    <t>公務人員保障法第102條第3款所定，公營事業依法任用之人員。</t>
  </si>
  <si>
    <t>不同意理由</t>
    <phoneticPr fontId="2" type="noConversion"/>
  </si>
  <si>
    <t>3-1</t>
  </si>
  <si>
    <t>3-2</t>
  </si>
  <si>
    <t>3-3</t>
  </si>
  <si>
    <t>3-4</t>
  </si>
  <si>
    <t>3-5</t>
  </si>
  <si>
    <t>3-6</t>
  </si>
  <si>
    <t>3-7</t>
  </si>
  <si>
    <t>3-8</t>
  </si>
  <si>
    <t>代 碼</t>
    <phoneticPr fontId="2" type="noConversion"/>
  </si>
  <si>
    <t>輔助對象</t>
    <phoneticPr fontId="2" type="noConversion"/>
  </si>
  <si>
    <t>公務人員保障法第3條第1項所定，法定機關依法任用之有給專任人員。</t>
    <phoneticPr fontId="2" type="noConversion"/>
  </si>
  <si>
    <t>2-5</t>
  </si>
  <si>
    <t>涉訟類別(民/刑事訴訟)</t>
    <phoneticPr fontId="2" type="noConversion"/>
  </si>
  <si>
    <t>民事</t>
    <phoneticPr fontId="2" type="noConversion"/>
  </si>
  <si>
    <t>刑事</t>
    <phoneticPr fontId="2" type="noConversion"/>
  </si>
  <si>
    <t>身分(民事訴訟為原告、被告或參加人；刑事訴訟偵查程序或審判程序為自訴人、告訴人、犯罪嫌疑人或被告)</t>
    <phoneticPr fontId="2" type="noConversion"/>
  </si>
  <si>
    <t>原告</t>
    <phoneticPr fontId="2" type="noConversion"/>
  </si>
  <si>
    <t>被告</t>
    <phoneticPr fontId="2" type="noConversion"/>
  </si>
  <si>
    <t>參加人</t>
    <phoneticPr fontId="2" type="noConversion"/>
  </si>
  <si>
    <t>自訴人</t>
    <phoneticPr fontId="2" type="noConversion"/>
  </si>
  <si>
    <t>告訴人</t>
    <phoneticPr fontId="2" type="noConversion"/>
  </si>
  <si>
    <t>犯罪嫌疑人</t>
    <phoneticPr fontId="2" type="noConversion"/>
  </si>
  <si>
    <t>(相當)第十三職等</t>
    <phoneticPr fontId="2" type="noConversion"/>
  </si>
  <si>
    <t>(相當)第十二職等</t>
    <phoneticPr fontId="2" type="noConversion"/>
  </si>
  <si>
    <t>(相當)第十一職等</t>
    <phoneticPr fontId="2" type="noConversion"/>
  </si>
  <si>
    <t>(相當)第十職等</t>
    <phoneticPr fontId="2" type="noConversion"/>
  </si>
  <si>
    <t>(相當)第九職等</t>
    <phoneticPr fontId="2" type="noConversion"/>
  </si>
  <si>
    <t>(相當)第八職等</t>
    <phoneticPr fontId="2" type="noConversion"/>
  </si>
  <si>
    <t>(相當)第七職等</t>
    <phoneticPr fontId="2" type="noConversion"/>
  </si>
  <si>
    <t>(相當)第六職等</t>
    <phoneticPr fontId="2" type="noConversion"/>
  </si>
  <si>
    <t>(相當)第五職等</t>
    <phoneticPr fontId="2" type="noConversion"/>
  </si>
  <si>
    <t>(相當)第四職等</t>
    <phoneticPr fontId="2" type="noConversion"/>
  </si>
  <si>
    <t>(相當)第三職等</t>
    <phoneticPr fontId="2" type="noConversion"/>
  </si>
  <si>
    <t>(相當)第二職等</t>
    <phoneticPr fontId="2" type="noConversion"/>
  </si>
  <si>
    <t>(相當)第一職等</t>
    <phoneticPr fontId="2" type="noConversion"/>
  </si>
  <si>
    <t>範例2</t>
    <phoneticPr fontId="2" type="noConversion"/>
  </si>
  <si>
    <t>範例3</t>
    <phoneticPr fontId="2" type="noConversion"/>
  </si>
  <si>
    <t>A12345</t>
    <phoneticPr fontId="2" type="noConversion"/>
  </si>
  <si>
    <t>無職系-依法令從事公務之人員</t>
    <phoneticPr fontId="2" type="noConversion"/>
  </si>
  <si>
    <t>無職系-公營事業人員</t>
    <phoneticPr fontId="2" type="noConversion"/>
  </si>
  <si>
    <t>無職系-警察人員</t>
    <phoneticPr fontId="2" type="noConversion"/>
  </si>
  <si>
    <t>無職系-醫事人員</t>
    <phoneticPr fontId="2" type="noConversion"/>
  </si>
  <si>
    <t>無職系-教師兼行政人員</t>
    <phoneticPr fontId="2" type="noConversion"/>
  </si>
  <si>
    <t>無職系-約聘僱人員</t>
    <phoneticPr fontId="2" type="noConversion"/>
  </si>
  <si>
    <t>無職系-關務人員</t>
    <phoneticPr fontId="2" type="noConversion"/>
  </si>
  <si>
    <t>無職系-消防人員</t>
    <phoneticPr fontId="2" type="noConversion"/>
  </si>
  <si>
    <t>無職系-民選公職人員</t>
    <phoneticPr fontId="2" type="noConversion"/>
  </si>
  <si>
    <t>無職系-政務人員</t>
    <phoneticPr fontId="2" type="noConversion"/>
  </si>
  <si>
    <t>同意(或不同意)輔助日期(如機關審查小組決議日期或簽奉核定同意輔助日期，並請填入7碼半形數字，如1060701)</t>
    <phoneticPr fontId="2" type="noConversion"/>
  </si>
  <si>
    <t>案由</t>
    <phoneticPr fontId="2" type="noConversion"/>
  </si>
  <si>
    <t>貪污治罪條例</t>
  </si>
  <si>
    <t>過失致死罪</t>
  </si>
  <si>
    <t>傷害罪</t>
  </si>
  <si>
    <t>瀆職罪</t>
  </si>
  <si>
    <t>妨害公務罪</t>
  </si>
  <si>
    <t>妨害投票罪</t>
  </si>
  <si>
    <t>妨害秩序罪</t>
  </si>
  <si>
    <t>脫逃罪</t>
  </si>
  <si>
    <t>藏匿人犯及湮滅證據罪</t>
  </si>
  <si>
    <t>偽證罪</t>
  </si>
  <si>
    <t>誣告罪</t>
  </si>
  <si>
    <t>強盜罪</t>
  </si>
  <si>
    <t>搶奪及海盜罪</t>
  </si>
  <si>
    <t>侵占罪</t>
  </si>
  <si>
    <t>詐欺罪</t>
  </si>
  <si>
    <t>背信罪</t>
  </si>
  <si>
    <t>重利罪</t>
  </si>
  <si>
    <t>恐嚇取財罪</t>
  </si>
  <si>
    <t>擄人勒贖罪</t>
  </si>
  <si>
    <t>贓物罪</t>
  </si>
  <si>
    <t>毀棄損壞罪</t>
  </si>
  <si>
    <t>妨害電腦使用罪</t>
  </si>
  <si>
    <t>違反管制藥品管理條例</t>
  </si>
  <si>
    <t>違反著作權法</t>
  </si>
  <si>
    <t>違反專利法</t>
  </si>
  <si>
    <t>違反商標法</t>
  </si>
  <si>
    <t>違反槍砲彈藥刀械管制例條</t>
  </si>
  <si>
    <t>違反選舉罷免法</t>
  </si>
  <si>
    <t>公共危險罪</t>
  </si>
  <si>
    <t>偽造貨幣罪</t>
  </si>
  <si>
    <t>偽造有價證券罪</t>
  </si>
  <si>
    <t>偽造度量衡罪</t>
  </si>
  <si>
    <t>偽造文書印文罪</t>
  </si>
  <si>
    <t>妨害性自主罪</t>
  </si>
  <si>
    <t>妨害風化罪</t>
  </si>
  <si>
    <t>妨害婚姻及家庭罪</t>
  </si>
  <si>
    <t>褻瀆祀典及侵害墳墓屍體罪</t>
  </si>
  <si>
    <t>妨害農工商罪</t>
  </si>
  <si>
    <t>賭博罪</t>
  </si>
  <si>
    <t>殺人罪</t>
  </si>
  <si>
    <t>墮胎罪</t>
  </si>
  <si>
    <t>遺棄罪</t>
  </si>
  <si>
    <t>妨害自由罪</t>
  </si>
  <si>
    <t>妨害名譽及信用罪</t>
  </si>
  <si>
    <t>妨害秘密罪</t>
  </si>
  <si>
    <t>竊盜罪</t>
  </si>
  <si>
    <t>懲治盜匪條例</t>
  </si>
  <si>
    <t>妨害兵役治罪條例</t>
  </si>
  <si>
    <t>違反毒品危害防制條例</t>
  </si>
  <si>
    <t>違反菸酒管理法</t>
  </si>
  <si>
    <t>違反藥事法</t>
  </si>
  <si>
    <t>不當得利</t>
  </si>
  <si>
    <t>損害賠償</t>
  </si>
  <si>
    <t>執行事件訴訟</t>
    <phoneticPr fontId="2" type="noConversion"/>
  </si>
  <si>
    <t>買賣</t>
  </si>
  <si>
    <t>贈與</t>
  </si>
  <si>
    <t>租賃</t>
  </si>
  <si>
    <t>借貸</t>
  </si>
  <si>
    <t>僱傭</t>
  </si>
  <si>
    <t>承攬</t>
  </si>
  <si>
    <t>旅遊</t>
  </si>
  <si>
    <t>出版</t>
  </si>
  <si>
    <t>委任</t>
  </si>
  <si>
    <t>寄託</t>
  </si>
  <si>
    <t>倉庫</t>
  </si>
  <si>
    <t>運送營業</t>
  </si>
  <si>
    <t>合夥</t>
  </si>
  <si>
    <t>和解</t>
  </si>
  <si>
    <t>合會</t>
  </si>
  <si>
    <t>人事保證</t>
  </si>
  <si>
    <t>利息等定期給付</t>
  </si>
  <si>
    <t>所有權</t>
  </si>
  <si>
    <t>地上權</t>
  </si>
  <si>
    <t>不動產役權</t>
  </si>
  <si>
    <t>抵押權</t>
  </si>
  <si>
    <t>質權</t>
  </si>
  <si>
    <t>占有</t>
  </si>
  <si>
    <t>公司法</t>
  </si>
  <si>
    <t>票據法</t>
  </si>
  <si>
    <t>海商事件</t>
  </si>
  <si>
    <t>保險事件</t>
  </si>
  <si>
    <t>動產擔保交易</t>
    <phoneticPr fontId="2" type="noConversion"/>
  </si>
  <si>
    <t>土地法</t>
  </si>
  <si>
    <t>三七五租約</t>
    <phoneticPr fontId="2" type="noConversion"/>
  </si>
  <si>
    <t>證券交易</t>
  </si>
  <si>
    <t>國際貿易</t>
  </si>
  <si>
    <t>國家賠償</t>
  </si>
  <si>
    <t>撤銷仲裁判斷事件</t>
  </si>
  <si>
    <t>選舉罷免訴訟</t>
    <phoneticPr fontId="2" type="noConversion"/>
  </si>
  <si>
    <t>勞資爭議處理法</t>
  </si>
  <si>
    <t>著作權</t>
  </si>
  <si>
    <t>專利權</t>
  </si>
  <si>
    <t>商標專用權</t>
    <phoneticPr fontId="2" type="noConversion"/>
  </si>
  <si>
    <t>其他(請於備註欄載明)</t>
    <phoneticPr fontId="2" type="noConversion"/>
  </si>
  <si>
    <t>Z99999</t>
    <phoneticPr fontId="2" type="noConversion"/>
  </si>
  <si>
    <t>A10000</t>
    <phoneticPr fontId="2" type="noConversion"/>
  </si>
  <si>
    <t>主管機關
(全銜)</t>
    <phoneticPr fontId="2" type="noConversion"/>
  </si>
  <si>
    <t>民事</t>
  </si>
  <si>
    <t>刑事</t>
  </si>
  <si>
    <t>其他(如證人或關係人)</t>
    <phoneticPr fontId="2" type="noConversion"/>
  </si>
  <si>
    <t>服務機關
(全銜)</t>
    <phoneticPr fontId="2" type="noConversion"/>
  </si>
  <si>
    <t>無相當職等</t>
    <phoneticPr fontId="2" type="noConversion"/>
  </si>
  <si>
    <t>決定是否
輔助機關
(全銜)</t>
    <phoneticPr fontId="2" type="noConversion"/>
  </si>
  <si>
    <t>代碼意義</t>
    <phoneticPr fontId="2" type="noConversion"/>
  </si>
  <si>
    <t>醫事放射師</t>
    <phoneticPr fontId="2" type="noConversion"/>
  </si>
  <si>
    <t>F22345</t>
    <phoneticPr fontId="2" type="noConversion"/>
  </si>
  <si>
    <t>範例4</t>
  </si>
  <si>
    <t>不追繳原因</t>
    <phoneticPr fontId="2" type="noConversion"/>
  </si>
  <si>
    <t>書記</t>
    <phoneticPr fontId="2" type="noConversion"/>
  </si>
  <si>
    <t>A12222</t>
    <phoneticPr fontId="2" type="noConversion"/>
  </si>
  <si>
    <t>臺北市立00醫院</t>
    <phoneticPr fontId="2" type="noConversion"/>
  </si>
  <si>
    <t>內政部00署</t>
    <phoneticPr fontId="2" type="noConversion"/>
  </si>
  <si>
    <t>無職系-法官、檢察官</t>
    <phoneticPr fontId="2" type="noConversion"/>
  </si>
  <si>
    <t>無相當官等</t>
    <phoneticPr fontId="2" type="noConversion"/>
  </si>
  <si>
    <t>M22445</t>
    <phoneticPr fontId="2" type="noConversion"/>
  </si>
  <si>
    <t>發給輔助
費用機關
(全銜)</t>
    <phoneticPr fontId="2" type="noConversion"/>
  </si>
  <si>
    <t xml:space="preserve">   項目
編號</t>
    <phoneticPr fontId="2" type="noConversion"/>
  </si>
  <si>
    <t>分隊長</t>
    <phoneticPr fontId="2" type="noConversion"/>
  </si>
  <si>
    <t>聯絡電話：</t>
    <phoneticPr fontId="2" type="noConversion"/>
  </si>
  <si>
    <t>電子郵件：</t>
    <phoneticPr fontId="2" type="noConversion"/>
  </si>
  <si>
    <t>填表人(職稱姓名)：</t>
    <phoneticPr fontId="2" type="noConversion"/>
  </si>
  <si>
    <t>(相當)職等</t>
    <phoneticPr fontId="2" type="noConversion"/>
  </si>
  <si>
    <t>(相當)第十四職等</t>
    <phoneticPr fontId="2" type="noConversion"/>
  </si>
  <si>
    <t>(相當)
官等</t>
    <phoneticPr fontId="2" type="noConversion"/>
  </si>
  <si>
    <t>(相當)簡任(派)、警監、師(一)級</t>
    <phoneticPr fontId="2" type="noConversion"/>
  </si>
  <si>
    <t>(相當)薦任(派)、警正、師(二)、(三)級</t>
    <phoneticPr fontId="2" type="noConversion"/>
  </si>
  <si>
    <t>(相當)委任(派)、警佐、士(生)級、雇員</t>
    <phoneticPr fontId="2" type="noConversion"/>
  </si>
  <si>
    <t>臺中市政府00局</t>
    <phoneticPr fontId="2" type="noConversion"/>
  </si>
  <si>
    <t>工友</t>
    <phoneticPr fontId="2" type="noConversion"/>
  </si>
  <si>
    <r>
      <t xml:space="preserve">身分證字號
</t>
    </r>
    <r>
      <rPr>
        <sz val="12"/>
        <color indexed="8"/>
        <rFont val="標楷體"/>
        <family val="4"/>
        <charset val="136"/>
      </rPr>
      <t>(請輸入前6碼，後4碼自動隱蔽)</t>
    </r>
    <phoneticPr fontId="2" type="noConversion"/>
  </si>
  <si>
    <r>
      <t xml:space="preserve">涉訟類別
</t>
    </r>
    <r>
      <rPr>
        <sz val="12"/>
        <color indexed="8"/>
        <rFont val="標楷體"/>
        <family val="4"/>
        <charset val="136"/>
      </rPr>
      <t>(民/刑事訴訟)</t>
    </r>
    <phoneticPr fontId="2" type="noConversion"/>
  </si>
  <si>
    <r>
      <t xml:space="preserve">身分
</t>
    </r>
    <r>
      <rPr>
        <sz val="12"/>
        <color indexed="8"/>
        <rFont val="標楷體"/>
        <family val="4"/>
        <charset val="136"/>
      </rPr>
      <t>(民事訴訟為原告、被告或參加人；刑事訴訟偵查程序或審判程序為自訴人、告訴人、犯罪嫌疑人或被告)</t>
    </r>
    <phoneticPr fontId="2" type="noConversion"/>
  </si>
  <si>
    <r>
      <t xml:space="preserve">同意輔助金額
</t>
    </r>
    <r>
      <rPr>
        <sz val="12"/>
        <color indexed="8"/>
        <rFont val="標楷體"/>
        <family val="4"/>
        <charset val="136"/>
      </rPr>
      <t>（新臺幣）</t>
    </r>
    <phoneticPr fontId="2" type="noConversion"/>
  </si>
  <si>
    <r>
      <t xml:space="preserve">追繳金額
</t>
    </r>
    <r>
      <rPr>
        <sz val="12"/>
        <color indexed="8"/>
        <rFont val="標楷體"/>
        <family val="4"/>
        <charset val="136"/>
      </rPr>
      <t>（新臺幣）</t>
    </r>
    <phoneticPr fontId="2" type="noConversion"/>
  </si>
  <si>
    <t>公務人員保障法第3條第1項所定，公立學校依公務人員任用法律任用之有給專任人員。</t>
    <phoneticPr fontId="2" type="noConversion"/>
  </si>
  <si>
    <t>公務人員保障法第102條第5款所定，應各種公務人員考試錄取參加訓練之人員，或訓練期滿成績及格未獲分發任用之人員。</t>
    <phoneticPr fontId="2" type="noConversion"/>
  </si>
  <si>
    <t>公務人員因公涉訟輔助辦法第19條第1款所定，政務人員。</t>
    <phoneticPr fontId="2" type="noConversion"/>
  </si>
  <si>
    <t>公務人員因公涉訟輔助辦法第19條第2款所定，民選公職人員。</t>
    <phoneticPr fontId="2" type="noConversion"/>
  </si>
  <si>
    <t>公務人員因公涉訟輔助辦法第19條第3款所定，其他於各級政府機關、公立學校、公營事業機構依法令從事於公務之人員。</t>
    <phoneticPr fontId="2" type="noConversion"/>
  </si>
  <si>
    <t>其他(請於備註欄填寫具體理由)。</t>
    <phoneticPr fontId="2" type="noConversion"/>
  </si>
  <si>
    <t>桃園市政府00局</t>
    <phoneticPr fontId="2" type="noConversion"/>
  </si>
  <si>
    <t>b9005@hcc.gov.tw</t>
    <phoneticPr fontId="2" type="noConversion"/>
  </si>
  <si>
    <t xml:space="preserve">新竹縣議會人事室謝政凱03-5519191-331
</t>
    <phoneticPr fontId="2" type="noConversion"/>
  </si>
  <si>
    <t>人事室羅玉慧21912018轉703
23718576(fax)</t>
    <phoneticPr fontId="2" type="noConversion"/>
  </si>
  <si>
    <t xml:space="preserve">人事處曾漢忠23206661
</t>
    <phoneticPr fontId="2" type="noConversion"/>
  </si>
  <si>
    <t>hctseng@oop.gov.tw</t>
    <phoneticPr fontId="2" type="noConversion"/>
  </si>
  <si>
    <t>winny@nscnet.gov.tw</t>
  </si>
  <si>
    <t>hain102@kmc.gov.tw</t>
    <phoneticPr fontId="2" type="noConversion"/>
  </si>
  <si>
    <t>專員周世鴻02-23272882</t>
    <phoneticPr fontId="2" type="noConversion"/>
  </si>
  <si>
    <t>robo1345@ocac.gov.tw</t>
    <phoneticPr fontId="2" type="noConversion"/>
  </si>
  <si>
    <t>人事室專員王議龍7470171-527</t>
    <phoneticPr fontId="2" type="noConversion"/>
  </si>
  <si>
    <t xml:space="preserve">roberts@kcc.gov.tw
</t>
    <phoneticPr fontId="2" type="noConversion"/>
  </si>
  <si>
    <t>約用人員李玉雪082-327371#214</t>
    <phoneticPr fontId="2" type="noConversion"/>
  </si>
  <si>
    <t>kmspeaker9@gmail.com</t>
    <phoneticPr fontId="2" type="noConversion"/>
  </si>
  <si>
    <t>約僱人員孫雅惠03-5213281-712</t>
    <phoneticPr fontId="2" type="noConversion"/>
  </si>
  <si>
    <t>xp037@hsinchu-cc.gov.tw</t>
    <phoneticPr fontId="2" type="noConversion"/>
  </si>
  <si>
    <t>約僱人員謝宜蓉05-2812288-136</t>
    <phoneticPr fontId="2" type="noConversion"/>
  </si>
  <si>
    <t>CYCC136@CYCC.GOV.TW</t>
    <phoneticPr fontId="2" type="noConversion"/>
  </si>
  <si>
    <t xml:space="preserve">tung2406@tpa.gov.tw </t>
    <phoneticPr fontId="2" type="noConversion"/>
  </si>
  <si>
    <t>人事室主任董振南04-23311431</t>
    <phoneticPr fontId="2" type="noConversion"/>
  </si>
  <si>
    <t>科員黃湘玲02-23113691轉503</t>
    <phoneticPr fontId="2" type="noConversion"/>
  </si>
  <si>
    <t>c18910@judicial.gov.tw</t>
    <phoneticPr fontId="2" type="noConversion"/>
  </si>
  <si>
    <t xml:space="preserve">組員吳嘉新24266135分機129 </t>
    <phoneticPr fontId="2" type="noConversion"/>
  </si>
  <si>
    <t>鄔美虹(02)2311-1639轉312</t>
    <phoneticPr fontId="2" type="noConversion"/>
  </si>
  <si>
    <t>candy312@judicial.gov.tw</t>
    <phoneticPr fontId="2" type="noConversion"/>
  </si>
  <si>
    <t>人事管理員許玉惠電話06-9261325</t>
    <phoneticPr fontId="2" type="noConversion"/>
  </si>
  <si>
    <t>ph531688@yahoo.com.tw</t>
    <phoneticPr fontId="2" type="noConversion"/>
  </si>
  <si>
    <t xml:space="preserve">劉彣靖02-22726696#222
</t>
    <phoneticPr fontId="2" type="noConversion"/>
  </si>
  <si>
    <t>ipcper@judicial.gov.tw</t>
    <phoneticPr fontId="2" type="noConversion"/>
  </si>
  <si>
    <t>1061215-因公涉訟統計表.xls 的相容性報表</t>
  </si>
  <si>
    <t>執行於 2017/12/21 11:09</t>
  </si>
  <si>
    <t>舊版 Excel 不支援此活頁簿中的下列功能。當您以舊版 Excel 開啟此活頁簿時，或以舊版檔案格式儲存此活頁簿時，這些功能可能會遺失或降級。</t>
  </si>
  <si>
    <t>嚴重影響功能</t>
  </si>
  <si>
    <t>發生的次數</t>
  </si>
  <si>
    <t>版本</t>
  </si>
  <si>
    <t>此活頁簿中的一或多個儲存格，包含參照其他工作表中值的資料驗證規則。這些資料驗證規則將不會儲存。</t>
  </si>
  <si>
    <t>工作表1'!B3:B60</t>
  </si>
  <si>
    <t>工作表1'!L3:L60</t>
  </si>
  <si>
    <t>工作表1'!Q3:R60</t>
  </si>
  <si>
    <t>工作表1'!U3:W60</t>
  </si>
  <si>
    <t>工作表1'!X3:X60</t>
  </si>
  <si>
    <t>工作表1'!G3:I60</t>
  </si>
  <si>
    <t>工作表1'!F3:F60</t>
  </si>
  <si>
    <t>Excel 97-2003</t>
  </si>
  <si>
    <t>稍微影響逼真度</t>
  </si>
  <si>
    <t>此活頁簿中的部分儲存格或樣式包含所選檔案格式不支援的格式。這些格式將會轉換為最接近的可用格式。</t>
  </si>
  <si>
    <t>1061215-因公涉訟統計表-寄送新竹縣.xls 的相容性報表</t>
  </si>
  <si>
    <t>執行於 2017/12/21 13:55</t>
  </si>
  <si>
    <t>工作表1'!B3</t>
  </si>
  <si>
    <t>有無命繳回涉訟輔助情形</t>
    <phoneticPr fontId="2" type="noConversion"/>
  </si>
  <si>
    <t>3-8</t>
    <phoneticPr fontId="2" type="noConversion"/>
  </si>
  <si>
    <t>3-9</t>
    <phoneticPr fontId="2" type="noConversion"/>
  </si>
  <si>
    <t>機關首長/主管/非主管人員</t>
    <phoneticPr fontId="2" type="noConversion"/>
  </si>
  <si>
    <t>機關首長</t>
    <phoneticPr fontId="2" type="noConversion"/>
  </si>
  <si>
    <t>非主管人員</t>
    <phoneticPr fontId="2" type="noConversion"/>
  </si>
  <si>
    <t>機關首長/非機關首長之主管/非主管人員</t>
    <phoneticPr fontId="2" type="noConversion"/>
  </si>
  <si>
    <t>非機關首長之主管人員</t>
    <phoneticPr fontId="2" type="noConversion"/>
  </si>
  <si>
    <t>已逾請求權消滅時效。</t>
    <phoneticPr fontId="2" type="noConversion"/>
  </si>
  <si>
    <t>次要案由</t>
    <phoneticPr fontId="2" type="noConversion"/>
  </si>
  <si>
    <t>性別</t>
    <phoneticPr fontId="2" type="noConversion"/>
  </si>
  <si>
    <t>是否組成審查小組審議</t>
    <phoneticPr fontId="2" type="noConversion"/>
  </si>
  <si>
    <t>輔助對象</t>
    <phoneticPr fontId="2" type="noConversion"/>
  </si>
  <si>
    <t>職系一</t>
    <phoneticPr fontId="2" type="noConversion"/>
  </si>
  <si>
    <t>職系二</t>
    <phoneticPr fontId="2" type="noConversion"/>
  </si>
  <si>
    <t>職系三</t>
    <phoneticPr fontId="2" type="noConversion"/>
  </si>
  <si>
    <t>職系四</t>
    <phoneticPr fontId="2" type="noConversion"/>
  </si>
  <si>
    <t>職系五</t>
    <phoneticPr fontId="2" type="noConversion"/>
  </si>
  <si>
    <t>職系六</t>
    <phoneticPr fontId="2" type="noConversion"/>
  </si>
  <si>
    <t>職系七</t>
    <phoneticPr fontId="2" type="noConversion"/>
  </si>
  <si>
    <t>職系八</t>
    <phoneticPr fontId="2" type="noConversion"/>
  </si>
  <si>
    <t>職系九</t>
    <phoneticPr fontId="2" type="noConversion"/>
  </si>
  <si>
    <t>職系十</t>
    <phoneticPr fontId="2" type="noConversion"/>
  </si>
  <si>
    <t>職系一</t>
    <phoneticPr fontId="2" type="noConversion"/>
  </si>
  <si>
    <t>輔助對象-1</t>
    <phoneticPr fontId="2" type="noConversion"/>
  </si>
  <si>
    <t>有</t>
  </si>
  <si>
    <t>無</t>
  </si>
  <si>
    <t>男</t>
  </si>
  <si>
    <t>女</t>
  </si>
  <si>
    <t>否</t>
  </si>
  <si>
    <t>是</t>
  </si>
  <si>
    <t>非主管人員</t>
  </si>
  <si>
    <t>非機關首長之主管人員</t>
  </si>
  <si>
    <t>內政部00署0000局</t>
    <phoneticPr fontId="2" type="noConversion"/>
  </si>
  <si>
    <t>局長</t>
    <phoneticPr fontId="2" type="noConversion"/>
  </si>
  <si>
    <t>機關首長</t>
  </si>
  <si>
    <t>告訴人</t>
  </si>
  <si>
    <t>被告</t>
  </si>
  <si>
    <t>無職系-警察人員</t>
  </si>
  <si>
    <t>(相當)第十三職等</t>
  </si>
  <si>
    <t>無職系-消防人員</t>
  </si>
  <si>
    <t>(相當)薦任(派)、警正、師(二)、(三)級</t>
  </si>
  <si>
    <t>(相當)第七職等</t>
  </si>
  <si>
    <t>無職系-醫事人員</t>
  </si>
  <si>
    <t>無相當官等</t>
  </si>
  <si>
    <t>無相當職等</t>
  </si>
  <si>
    <t>(相當)委任(派)、警佐、士(生)級、雇員</t>
  </si>
  <si>
    <t>(相當)第三職等</t>
  </si>
  <si>
    <t>無職系-依法令從事公務之人員</t>
  </si>
  <si>
    <t>內政部</t>
    <phoneticPr fontId="3" type="noConversion"/>
  </si>
  <si>
    <t>交通部</t>
    <phoneticPr fontId="3" type="noConversion"/>
  </si>
  <si>
    <t>總統府</t>
    <phoneticPr fontId="2" type="noConversion"/>
  </si>
  <si>
    <t>行政院</t>
    <phoneticPr fontId="2" type="noConversion"/>
  </si>
  <si>
    <t>立法院</t>
    <phoneticPr fontId="2" type="noConversion"/>
  </si>
  <si>
    <t>國防部</t>
    <phoneticPr fontId="2" type="noConversion"/>
  </si>
  <si>
    <t>考試院</t>
    <phoneticPr fontId="2" type="noConversion"/>
  </si>
  <si>
    <t>司法院</t>
    <phoneticPr fontId="2" type="noConversion"/>
  </si>
  <si>
    <t>監察院</t>
    <phoneticPr fontId="2" type="noConversion"/>
  </si>
  <si>
    <t>國家安全會議</t>
    <phoneticPr fontId="2" type="noConversion"/>
  </si>
  <si>
    <t>中央研究院</t>
    <phoneticPr fontId="2" type="noConversion"/>
  </si>
  <si>
    <t>國史館</t>
    <phoneticPr fontId="2" type="noConversion"/>
  </si>
  <si>
    <t>外交部</t>
    <phoneticPr fontId="2" type="noConversion"/>
  </si>
  <si>
    <t>財政部</t>
    <phoneticPr fontId="2" type="noConversion"/>
  </si>
  <si>
    <t>教育部</t>
    <phoneticPr fontId="2" type="noConversion"/>
  </si>
  <si>
    <t>法務部</t>
    <phoneticPr fontId="2" type="noConversion"/>
  </si>
  <si>
    <t>文化部</t>
    <phoneticPr fontId="3" type="noConversion"/>
  </si>
  <si>
    <t>衛生福利部</t>
    <phoneticPr fontId="2" type="noConversion"/>
  </si>
  <si>
    <t>科技部</t>
    <phoneticPr fontId="2" type="noConversion"/>
  </si>
  <si>
    <t>經濟部</t>
    <phoneticPr fontId="2" type="noConversion"/>
  </si>
  <si>
    <t>行政院環境保護署</t>
    <phoneticPr fontId="2" type="noConversion"/>
  </si>
  <si>
    <t>僑務委員會</t>
    <phoneticPr fontId="2" type="noConversion"/>
  </si>
  <si>
    <t>國軍退除役官兵輔導委員會</t>
    <phoneticPr fontId="2" type="noConversion"/>
  </si>
  <si>
    <t>原住民族委員會</t>
    <phoneticPr fontId="2" type="noConversion"/>
  </si>
  <si>
    <t>客家委員會</t>
    <phoneticPr fontId="2" type="noConversion"/>
  </si>
  <si>
    <t>金融監督管理委員會</t>
    <phoneticPr fontId="3" type="noConversion"/>
  </si>
  <si>
    <t>國家發展委員會</t>
    <phoneticPr fontId="2" type="noConversion"/>
  </si>
  <si>
    <t>海洋委員會</t>
    <phoneticPr fontId="2" type="noConversion"/>
  </si>
  <si>
    <t>中央選舉委員會</t>
    <phoneticPr fontId="2" type="noConversion"/>
  </si>
  <si>
    <t>公平交易委員會</t>
    <phoneticPr fontId="3" type="noConversion"/>
  </si>
  <si>
    <t>國家通訊傳播委員會</t>
    <phoneticPr fontId="2" type="noConversion"/>
  </si>
  <si>
    <t>行政院原子能委員會</t>
    <phoneticPr fontId="2" type="noConversion"/>
  </si>
  <si>
    <t>行政院公共工程委員會</t>
    <phoneticPr fontId="2" type="noConversion"/>
  </si>
  <si>
    <t>中央銀行</t>
    <phoneticPr fontId="2" type="noConversion"/>
  </si>
  <si>
    <t>行政院主計總處</t>
    <phoneticPr fontId="2" type="noConversion"/>
  </si>
  <si>
    <t>行政院人事行政總處</t>
    <phoneticPr fontId="2" type="noConversion"/>
  </si>
  <si>
    <t>考選部</t>
    <phoneticPr fontId="2" type="noConversion"/>
  </si>
  <si>
    <t>國立故宮博物院</t>
    <phoneticPr fontId="2" type="noConversion"/>
  </si>
  <si>
    <t>銓敘部</t>
    <phoneticPr fontId="2" type="noConversion"/>
  </si>
  <si>
    <t>公務人員退休撫卹基金監理委員會</t>
    <phoneticPr fontId="2" type="noConversion"/>
  </si>
  <si>
    <t>公務人員保障暨培訓委員會</t>
    <phoneticPr fontId="2" type="noConversion"/>
  </si>
  <si>
    <t>最高法院</t>
    <phoneticPr fontId="2" type="noConversion"/>
  </si>
  <si>
    <t>最高行政法院</t>
    <phoneticPr fontId="2" type="noConversion"/>
  </si>
  <si>
    <t>臺北高等行政法院</t>
    <phoneticPr fontId="2" type="noConversion"/>
  </si>
  <si>
    <t>臺中高等行政法院</t>
    <phoneticPr fontId="2" type="noConversion"/>
  </si>
  <si>
    <t>高雄高等行政法院</t>
    <phoneticPr fontId="2" type="noConversion"/>
  </si>
  <si>
    <t>智慧財產法院</t>
    <phoneticPr fontId="2" type="noConversion"/>
  </si>
  <si>
    <t>法官學院</t>
    <phoneticPr fontId="2" type="noConversion"/>
  </si>
  <si>
    <t>公務員懲戒委員會</t>
    <phoneticPr fontId="2" type="noConversion"/>
  </si>
  <si>
    <t>臺灣高等法院</t>
    <phoneticPr fontId="2" type="noConversion"/>
  </si>
  <si>
    <t>福建高等法院金門分院</t>
    <phoneticPr fontId="2" type="noConversion"/>
  </si>
  <si>
    <t>福建金門地方法院</t>
    <phoneticPr fontId="2" type="noConversion"/>
  </si>
  <si>
    <t>福建連江地方法院</t>
    <phoneticPr fontId="2" type="noConversion"/>
  </si>
  <si>
    <t>審計部</t>
    <phoneticPr fontId="2" type="noConversion"/>
  </si>
  <si>
    <t>國家安全局</t>
    <phoneticPr fontId="2" type="noConversion"/>
  </si>
  <si>
    <t>臺北市政府</t>
    <phoneticPr fontId="2" type="noConversion"/>
  </si>
  <si>
    <t>是否為辦理採購人員</t>
    <phoneticPr fontId="2" type="noConversion"/>
  </si>
  <si>
    <t>約用檢查員</t>
    <phoneticPr fontId="2" type="noConversion"/>
  </si>
  <si>
    <t>範例5</t>
    <phoneticPr fontId="2" type="noConversion"/>
  </si>
  <si>
    <t>範例6</t>
    <phoneticPr fontId="2" type="noConversion"/>
  </si>
  <si>
    <t>範例7</t>
    <phoneticPr fontId="2" type="noConversion"/>
  </si>
  <si>
    <t>聘用醫師</t>
    <phoneticPr fontId="2" type="noConversion"/>
  </si>
  <si>
    <t>K12568</t>
    <phoneticPr fontId="2" type="noConversion"/>
  </si>
  <si>
    <t>K12345</t>
    <phoneticPr fontId="2" type="noConversion"/>
  </si>
  <si>
    <t>H12789</t>
    <phoneticPr fontId="2" type="noConversion"/>
  </si>
  <si>
    <t>原告</t>
  </si>
  <si>
    <t>無職系-約聘僱人員</t>
  </si>
  <si>
    <t>銓敘部是否銓審或登記有案</t>
    <phoneticPr fontId="2" type="noConversion"/>
  </si>
  <si>
    <t>銓審有案</t>
  </si>
  <si>
    <t>銓審有案</t>
    <phoneticPr fontId="2" type="noConversion"/>
  </si>
  <si>
    <t>登記有案</t>
  </si>
  <si>
    <t>登記有案</t>
    <phoneticPr fontId="2" type="noConversion"/>
  </si>
  <si>
    <t>無</t>
    <phoneticPr fontId="2" type="noConversion"/>
  </si>
  <si>
    <t>是否經銓敘部銓審或登記有案</t>
    <phoneticPr fontId="2" type="noConversion"/>
  </si>
  <si>
    <t>非涉及民事、刑事訴訟案件。</t>
    <phoneticPr fontId="2" type="noConversion"/>
  </si>
  <si>
    <t>主要案由</t>
    <phoneticPr fontId="2" type="noConversion"/>
  </si>
  <si>
    <t>院內感染</t>
    <phoneticPr fontId="9" type="noConversion"/>
  </si>
  <si>
    <t>範例1</t>
    <phoneticPr fontId="9" type="noConversion"/>
  </si>
  <si>
    <t>範例2</t>
    <phoneticPr fontId="9" type="noConversion"/>
  </si>
  <si>
    <t>範例3</t>
  </si>
  <si>
    <r>
      <t xml:space="preserve">       </t>
    </r>
    <r>
      <rPr>
        <sz val="16"/>
        <color indexed="8"/>
        <rFont val="標楷體"/>
        <family val="4"/>
        <charset val="136"/>
      </rPr>
      <t xml:space="preserve"> </t>
    </r>
    <r>
      <rPr>
        <sz val="14"/>
        <color indexed="8"/>
        <rFont val="標楷體"/>
        <family val="4"/>
        <charset val="136"/>
      </rPr>
      <t>項目</t>
    </r>
    <r>
      <rPr>
        <sz val="12"/>
        <color indexed="8"/>
        <rFont val="標楷體"/>
        <family val="4"/>
        <charset val="136"/>
      </rPr>
      <t xml:space="preserve">
</t>
    </r>
    <r>
      <rPr>
        <sz val="14"/>
        <color indexed="8"/>
        <rFont val="標楷體"/>
        <family val="4"/>
        <charset val="136"/>
      </rPr>
      <t>附表一編號</t>
    </r>
    <phoneticPr fontId="2" type="noConversion"/>
  </si>
  <si>
    <t>年資</t>
    <phoneticPr fontId="2" type="noConversion"/>
  </si>
  <si>
    <t>0-5年</t>
  </si>
  <si>
    <t>5-10年</t>
  </si>
  <si>
    <t>5-10年</t>
    <phoneticPr fontId="2" type="noConversion"/>
  </si>
  <si>
    <t>10-15年</t>
  </si>
  <si>
    <t>10-15年</t>
    <phoneticPr fontId="2" type="noConversion"/>
  </si>
  <si>
    <t>15-20年</t>
    <phoneticPr fontId="2" type="noConversion"/>
  </si>
  <si>
    <t>20-25年</t>
    <phoneticPr fontId="2" type="noConversion"/>
  </si>
  <si>
    <t>25-30年</t>
  </si>
  <si>
    <t>25-30年</t>
    <phoneticPr fontId="2" type="noConversion"/>
  </si>
  <si>
    <t>30年以上</t>
  </si>
  <si>
    <t>30年以上</t>
    <phoneticPr fontId="2" type="noConversion"/>
  </si>
  <si>
    <t>年齡</t>
    <phoneticPr fontId="2" type="noConversion"/>
  </si>
  <si>
    <t>25-34歲</t>
    <phoneticPr fontId="2" type="noConversion"/>
  </si>
  <si>
    <t>未滿25歲</t>
  </si>
  <si>
    <t>未滿25歲</t>
    <phoneticPr fontId="2" type="noConversion"/>
  </si>
  <si>
    <t>35-44歲</t>
  </si>
  <si>
    <t>35-44歲</t>
    <phoneticPr fontId="2" type="noConversion"/>
  </si>
  <si>
    <t>45-54歲</t>
    <phoneticPr fontId="2" type="noConversion"/>
  </si>
  <si>
    <t>65歲以上</t>
    <phoneticPr fontId="2" type="noConversion"/>
  </si>
  <si>
    <t>涉訟時年齡</t>
    <phoneticPr fontId="2" type="noConversion"/>
  </si>
  <si>
    <t>55-64歲</t>
  </si>
  <si>
    <t>55-64歲</t>
    <phoneticPr fontId="2" type="noConversion"/>
  </si>
  <si>
    <t>認係「依法令」執行職務，但有故意或重大過失。</t>
    <phoneticPr fontId="2" type="noConversion"/>
  </si>
  <si>
    <t>非「依法令」執行職務。</t>
    <phoneticPr fontId="2" type="noConversion"/>
  </si>
  <si>
    <t>已逾每案每一審級或每一程序輔助標準。</t>
    <phoneticPr fontId="2" type="noConversion"/>
  </si>
  <si>
    <r>
      <t xml:space="preserve">涉訟原因
</t>
    </r>
    <r>
      <rPr>
        <sz val="12"/>
        <color indexed="8"/>
        <rFont val="標楷體"/>
        <family val="4"/>
        <charset val="136"/>
      </rPr>
      <t>(請簡述案情)</t>
    </r>
    <phoneticPr fontId="9" type="noConversion"/>
  </si>
  <si>
    <r>
      <t>申請輔助
金額</t>
    </r>
    <r>
      <rPr>
        <sz val="12"/>
        <color indexed="8"/>
        <rFont val="標楷體"/>
        <family val="4"/>
        <charset val="136"/>
      </rPr>
      <t>(新臺幣)</t>
    </r>
    <phoneticPr fontId="9" type="noConversion"/>
  </si>
  <si>
    <t>遭指控醫療疏忽(如用藥不當、手術不當、異物留存體內、輸血過失、接生不當、對治療及處置未說明解釋清楚等)偵查程序及第一審分別申請涉訟輔助費用新臺幣8萬元，申請金額合計新臺幣16萬元。</t>
    <phoneticPr fontId="9" type="noConversion"/>
  </si>
  <si>
    <t>涉訟時醫療
從業年資</t>
    <phoneticPr fontId="9" type="noConversion"/>
  </si>
  <si>
    <t>涉訟時任職
年資</t>
    <phoneticPr fontId="9" type="noConversion"/>
  </si>
  <si>
    <t>教育部</t>
  </si>
  <si>
    <t>國軍退除役官兵輔導委員會</t>
  </si>
  <si>
    <t>註：為應資料統計需要，請按附表一編號續填本表調查欄位。</t>
    <phoneticPr fontId="9" type="noConversion"/>
  </si>
  <si>
    <t>他造已給付</t>
    <phoneticPr fontId="2" type="noConversion"/>
  </si>
  <si>
    <t>其他不起訴、裁判或懲戒判決確定後，經機關審查小組認無故意或重大過失</t>
  </si>
  <si>
    <r>
      <t xml:space="preserve">             追繳原因
(</t>
    </r>
    <r>
      <rPr>
        <sz val="14"/>
        <color indexed="8"/>
        <rFont val="標楷體"/>
        <family val="4"/>
        <charset val="136"/>
      </rPr>
      <t>1.經法院判決有罪確定；或經檢察官依刑事
　 訴訟法第253條、第254條予以不起訴處分
　</t>
    </r>
    <r>
      <rPr>
        <sz val="14"/>
        <color indexed="8"/>
        <rFont val="標楷體"/>
        <family val="4"/>
        <charset val="136"/>
      </rPr>
      <t xml:space="preserve"> </t>
    </r>
    <r>
      <rPr>
        <sz val="14"/>
        <color indexed="8"/>
        <rFont val="標楷體"/>
        <family val="4"/>
        <charset val="136"/>
      </rPr>
      <t>或依第253條之1予以緩起訴處分確定
 2.前項情形以外，於其他不起訴處分、裁判
　</t>
    </r>
    <r>
      <rPr>
        <sz val="14"/>
        <color indexed="8"/>
        <rFont val="標楷體"/>
        <family val="4"/>
        <charset val="136"/>
      </rPr>
      <t xml:space="preserve"> </t>
    </r>
    <r>
      <rPr>
        <sz val="14"/>
        <color indexed="8"/>
        <rFont val="標楷體"/>
        <family val="4"/>
        <charset val="136"/>
      </rPr>
      <t>或懲戒判決確定後，重行審查審認有故意
　 或重大過失
 3.他造已給付)</t>
    </r>
    <phoneticPr fontId="2" type="noConversion"/>
  </si>
  <si>
    <t>2-3</t>
    <phoneticPr fontId="2" type="noConversion"/>
  </si>
  <si>
    <t>經法院判決有罪確定；或經檢察官依刑事訴訟法第253條、第254條予以不起訴處分或依第253條之1予以緩起訴處分確定</t>
  </si>
  <si>
    <t>經法院判決有罪確定；或經檢察官依刑事訴訟法第253條、第254條予以不起訴處分或依第253條之1予以緩起訴處分確定</t>
    <phoneticPr fontId="2" type="noConversion"/>
  </si>
  <si>
    <t>前項情形以外，於其他不起訴處分、裁判或懲戒判決確定後，重行審查審認有故意或重大過失</t>
    <phoneticPr fontId="2" type="noConversion"/>
  </si>
  <si>
    <t>其他(請於備註欄載明)</t>
    <phoneticPr fontId="2" type="noConversion"/>
  </si>
  <si>
    <t>(相當)簡任(派)、警監、師(一)級</t>
    <phoneticPr fontId="2" type="noConversion"/>
  </si>
  <si>
    <t>大陸委員會</t>
    <phoneticPr fontId="2" type="noConversion"/>
  </si>
  <si>
    <t>飛航安全調查委員會</t>
  </si>
  <si>
    <t>促進轉型正義委員會</t>
  </si>
  <si>
    <t>偵查程序或審級</t>
    <phoneticPr fontId="2" type="noConversion"/>
  </si>
  <si>
    <t>80000</t>
    <phoneticPr fontId="2" type="noConversion"/>
  </si>
  <si>
    <t>80000</t>
    <phoneticPr fontId="2" type="noConversion"/>
  </si>
  <si>
    <t>偵查程序輔助費用</t>
    <phoneticPr fontId="2" type="noConversion"/>
  </si>
  <si>
    <t>一審輔助費用</t>
  </si>
  <si>
    <t>一審輔助費用</t>
    <phoneticPr fontId="2" type="noConversion"/>
  </si>
  <si>
    <t>二審輔助費用</t>
  </si>
  <si>
    <t>二審輔助費用</t>
    <phoneticPr fontId="2" type="noConversion"/>
  </si>
  <si>
    <t>三審輔助費用</t>
    <phoneticPr fontId="2" type="noConversion"/>
  </si>
  <si>
    <t>更審輔助費用</t>
    <phoneticPr fontId="2" type="noConversion"/>
  </si>
  <si>
    <t>1..臺灣臺北地方法院 97 年度訴字第000號判決。
  (1)案由：違反貪污治罪條例。
  (2)主文(判決結果)：共同依據法令從事公務之人員，經辦公用工程，有舞弊情事，處有期徒刑玖年，褫奪公權陸年。
2.臺灣高等法院103年6月5日99年度上訴字第0000號刑事判決。
  (1)案由：違反貪污治罪條例。
  (2)主文(判決結果)：共同依據法令從事公務之人員，經辦公用工程，有舞弊情事，處有期徒刑拾年貳月，褫奪公權陸年。
3.最高法院104年1月8日104年度台上字第00號刑事判決。
  (1)案由：違反貪污治罪條例。
  (2)主文(判決結果)：上訴駁回。</t>
    <phoneticPr fontId="2" type="noConversion"/>
  </si>
  <si>
    <t>新北市政府</t>
    <phoneticPr fontId="2" type="noConversion"/>
  </si>
  <si>
    <t>新北市政府00局</t>
    <phoneticPr fontId="2" type="noConversion"/>
  </si>
  <si>
    <t>綜合行政</t>
  </si>
  <si>
    <t>社勞行政</t>
  </si>
  <si>
    <t>文教行政</t>
  </si>
  <si>
    <t>新聞傳播</t>
  </si>
  <si>
    <t>財稅金融</t>
  </si>
  <si>
    <t>會計審計</t>
  </si>
  <si>
    <t>動物技術</t>
  </si>
  <si>
    <t>地質礦冶</t>
  </si>
  <si>
    <t>都市計畫</t>
  </si>
  <si>
    <t>電機工程</t>
  </si>
  <si>
    <t>環資技術</t>
  </si>
  <si>
    <t>消防與災害防救</t>
  </si>
  <si>
    <t>職業安全衛生</t>
  </si>
  <si>
    <t>天文氣象地震</t>
  </si>
  <si>
    <t>圖書史料檔案</t>
  </si>
  <si>
    <t>1.臺灣士林地方法院檢察署檢察官110年度偵字第0000號不起訴處分書。
2.案由：妨害名譽等案
3.被告偵結，不起訴處分。</t>
  </si>
  <si>
    <t>1.本案業經00市政府因公涉訟輔助審查小組審議，決議同意輔助延聘律師費用(00市政府110年0月00日府人考字第1080000000號函)。共計輔助法院判決3審級之費用。
2.各審級輔助費用：</t>
  </si>
  <si>
    <t>1.臺灣臺北地方法院檢察署110年
00月00日106年度醫他字000號通
知書。
2.案由：業務過失傷害(醫療糾紛)。
3.主文(判決結果)：本案尚在審理
中。</t>
  </si>
  <si>
    <t>1.臺灣臺北地方法院檢察署110年
00月00日106年度醫他字000號通
知書。
2.案由：業務過失傷害(醫療糾紛)。
3.主文(判決結果)：本案尚在審理
中。
4.本案當事人與範例3屬同案，共輔助3人，輔助金額計150,000元。</t>
  </si>
  <si>
    <t>1.臺灣桃園地方法院110年度00字第00號
2.案由：損害賠償民事案件
3..主文(判決結果)：本案尚在審理
中。</t>
  </si>
  <si>
    <t>備註
(左列各欄位未盡事項，如各偵查程序及審級輔助費用細目及機關審查小組審議情形等事項，請於此欄補充說明)</t>
    <phoneticPr fontId="2" type="noConversion"/>
  </si>
  <si>
    <r>
      <t xml:space="preserve">涉訟人員實際支出金額
</t>
    </r>
    <r>
      <rPr>
        <sz val="12"/>
        <color theme="1"/>
        <rFont val="標楷體"/>
        <family val="4"/>
        <charset val="136"/>
      </rPr>
      <t>（新臺幣）</t>
    </r>
    <phoneticPr fontId="2" type="noConversion"/>
  </si>
  <si>
    <r>
      <t xml:space="preserve">同意(或不同意)輔助日期
</t>
    </r>
    <r>
      <rPr>
        <sz val="12"/>
        <color indexed="8"/>
        <rFont val="標楷體"/>
        <family val="4"/>
        <charset val="136"/>
      </rPr>
      <t>(如機關審查小組決議日期，並請填入7碼半形數字，如1100101)</t>
    </r>
    <phoneticPr fontId="2" type="noConversion"/>
  </si>
  <si>
    <t>否(此與涉訟輔助辦法規定不符)</t>
    <phoneticPr fontId="2" type="noConversion"/>
  </si>
  <si>
    <t>偵審尚未終結</t>
  </si>
  <si>
    <t>確定情形</t>
    <phoneticPr fontId="2" type="noConversion"/>
  </si>
  <si>
    <t>緩起訴處分確定</t>
    <phoneticPr fontId="2" type="noConversion"/>
  </si>
  <si>
    <t>不起訴處分確定</t>
    <phoneticPr fontId="2" type="noConversion"/>
  </si>
  <si>
    <t>其他(請於備註欄載明)</t>
    <phoneticPr fontId="2" type="noConversion"/>
  </si>
  <si>
    <t>撤回起訴</t>
    <phoneticPr fontId="2" type="noConversion"/>
  </si>
  <si>
    <t>不起訴處分確定</t>
  </si>
  <si>
    <t>尚未確定</t>
  </si>
  <si>
    <t>尚未確定</t>
    <phoneticPr fontId="2" type="noConversion"/>
  </si>
  <si>
    <t>(無罪)判決確定</t>
  </si>
  <si>
    <t>無職系-法官、檢察官</t>
  </si>
  <si>
    <t>無職系-政務人員</t>
  </si>
  <si>
    <t>無職系-民選公職人員</t>
  </si>
  <si>
    <t>無職系-關務人員</t>
  </si>
  <si>
    <t>無職系-教師兼行政人員</t>
  </si>
  <si>
    <t>無職系-公營事業人員</t>
  </si>
  <si>
    <t>輔助對象</t>
  </si>
  <si>
    <t>職系十</t>
  </si>
  <si>
    <t>職系九</t>
  </si>
  <si>
    <t>職系八</t>
  </si>
  <si>
    <t>職系七</t>
  </si>
  <si>
    <t>職系六</t>
  </si>
  <si>
    <t>職系五</t>
  </si>
  <si>
    <r>
      <t>涉訟之起訴書、不起訴書或判決書字號、案由、主文及</t>
    </r>
    <r>
      <rPr>
        <sz val="16"/>
        <color theme="1"/>
        <rFont val="標楷體"/>
        <family val="4"/>
        <charset val="136"/>
      </rPr>
      <t xml:space="preserve">
[例如:臺灣臺北地方法院O年O月O日O字第O號判決、案由（例如：貪污治罪條例）主文：OOO犯OOO罪，處有期徒刑0年0月，如易科罰金，以新臺幣0元折算0日。</t>
    </r>
    <phoneticPr fontId="2" type="noConversion"/>
  </si>
  <si>
    <t>其他不起訴、裁判或懲戒判決確定後，經機關審查小組認無故意或重大過失</t>
    <phoneticPr fontId="2" type="noConversion"/>
  </si>
  <si>
    <t>全案偵審終結後，當事人始提出申請，經機關審認為依法執行職務涉訟</t>
  </si>
  <si>
    <t>全案偵審終結後，當事人始提出申請，經機關審認為依法執行職務涉訟</t>
    <phoneticPr fontId="2" type="noConversion"/>
  </si>
  <si>
    <t>三審輔助費用</t>
    <phoneticPr fontId="2" type="noConversion"/>
  </si>
  <si>
    <t>緩起訴處分確定</t>
  </si>
  <si>
    <t>偵查後行政簽結</t>
    <phoneticPr fontId="2" type="noConversion"/>
  </si>
  <si>
    <t>(無罪)判決確定</t>
    <phoneticPr fontId="2" type="noConversion"/>
  </si>
  <si>
    <t>(有罪)判決確定</t>
    <phoneticPr fontId="2" type="noConversion"/>
  </si>
  <si>
    <r>
      <t xml:space="preserve">1.臺灣臺中地方法院檢察署檢察官109年度偵字第0000號緩起訴處分書。
2.案由：業務過失致死等案
</t>
    </r>
    <r>
      <rPr>
        <b/>
        <u/>
        <sz val="16"/>
        <color rgb="FFFF0000"/>
        <rFont val="新細明體"/>
        <family val="1"/>
        <charset val="136"/>
        <scheme val="minor"/>
      </rPr>
      <t>3.本件前於109年3月1日發給涉訟輔助費用80,000元。</t>
    </r>
    <r>
      <rPr>
        <sz val="16"/>
        <color theme="1"/>
        <rFont val="新細明體"/>
        <family val="1"/>
        <charset val="136"/>
        <scheme val="minor"/>
      </rPr>
      <t xml:space="preserve">
4.被告偵結，緩起訴處分於110年3月1日確定，業依偵查終結結果及相關規定命繳回涉訟輔助金額80,000元，並已繳庫。</t>
    </r>
    <phoneticPr fontId="2" type="noConversion"/>
  </si>
  <si>
    <t>附表一 110年1月至12月○○機關(含所屬機關、機構、學校)受理公務人員因公涉訟輔助案件及處理情形統計表(範例)</t>
    <phoneticPr fontId="2" type="noConversion"/>
  </si>
  <si>
    <t>未滿5年</t>
    <phoneticPr fontId="2" type="noConversion"/>
  </si>
  <si>
    <t>範例</t>
    <phoneticPr fontId="9" type="noConversion"/>
  </si>
  <si>
    <r>
      <rPr>
        <sz val="14"/>
        <color theme="1"/>
        <rFont val="新細明體"/>
        <family val="1"/>
        <charset val="136"/>
      </rPr>
      <t>○○○</t>
    </r>
    <r>
      <rPr>
        <sz val="14"/>
        <color theme="1"/>
        <rFont val="標楷體"/>
        <family val="4"/>
        <charset val="136"/>
      </rPr>
      <t>為○○警察局警員，因○○醫院精神病房之病患乙持續有破壞病房大門、門鎖、床架、牆面、窗戶等行為，甲據報到場，於壓制病患乙之過程中，造成其四肢擦傷，病患乙以甲涉犯業務過失傷害罪，向○○○○地方法院提起自訴，經該院判決甲無罪確定。嗣○○警察分局審查小組認定，警員○○○以必要之強制力逮捕涉嫌毀損罪之現行犯，係屬依法執行職務，同意甲第一審涉訟輔助費用之申請。</t>
    </r>
    <phoneticPr fontId="9" type="noConversion"/>
  </si>
  <si>
    <t>Q1</t>
    <phoneticPr fontId="34" type="noConversion"/>
  </si>
  <si>
    <t>否（請從Q4跳答）</t>
    <phoneticPr fontId="2" type="noConversion"/>
  </si>
  <si>
    <t>Q3</t>
    <phoneticPr fontId="34" type="noConversion"/>
  </si>
  <si>
    <t>無意見</t>
    <phoneticPr fontId="2" type="noConversion"/>
  </si>
  <si>
    <t>Q5</t>
    <phoneticPr fontId="34" type="noConversion"/>
  </si>
  <si>
    <t>是</t>
    <phoneticPr fontId="2" type="noConversion"/>
  </si>
  <si>
    <t>涉訟原因
(請簡述案情)</t>
    <phoneticPr fontId="9" type="noConversion"/>
  </si>
  <si>
    <t>遭病人/其親友暴力攻擊</t>
    <phoneticPr fontId="9" type="noConversion"/>
  </si>
  <si>
    <t>執行○○計畫○○標第一階段完工工期，涉嫌偽造復工紀錄經檢方起訴，於偵查程序、第一審、第二審分別申請涉訟輔助費用新臺幣8萬元，申請金額合計新臺幣24萬元。</t>
    <phoneticPr fontId="9" type="noConversion"/>
  </si>
  <si>
    <t>因拆除自訴人違章建築時，毀損自訴人之合法建物及設備，經法院認為本案係依法查報、拆除，屬依法令之行為，於第一審申請涉訟輔助費用新臺幣7萬元。</t>
    <phoneticPr fontId="9" type="noConversion"/>
  </si>
  <si>
    <t>行政訴訟應否納入涉訟輔助範圍</t>
    <phoneticPr fontId="34" type="noConversion"/>
  </si>
  <si>
    <t>主管機關
名稱</t>
    <phoneticPr fontId="34" type="noConversion"/>
  </si>
  <si>
    <t>貴機關（含所屬機關、機構、學校）是否曾有屬員主張其係依法執行職務涉及行政訴訟，而向服務機關請求涉訟輔助？</t>
    <phoneticPr fontId="34" type="noConversion"/>
  </si>
  <si>
    <t>以人民納稅錢去輔助公務人員向行政機關興訟，易生爭議</t>
    <phoneticPr fontId="2" type="noConversion"/>
  </si>
  <si>
    <t>Q2</t>
    <phoneticPr fontId="34" type="noConversion"/>
  </si>
  <si>
    <t>Q4</t>
    <phoneticPr fontId="34" type="noConversion"/>
  </si>
  <si>
    <t>附表五　公務人員因公涉訟輔助制度意見調查表</t>
    <phoneticPr fontId="34" type="noConversion"/>
  </si>
  <si>
    <t>附表三　警察人員因公涉訟原因一覽表(範例)</t>
    <phoneticPr fontId="9" type="noConversion"/>
  </si>
  <si>
    <t>附表四　土木工程職系人員因公涉訟原因一覽表(範例)</t>
    <phoneticPr fontId="9" type="noConversion"/>
  </si>
  <si>
    <t>貴機關認為行政訴訟應否納入因公涉訟輔助範圍？所具理由為何？</t>
    <phoneticPr fontId="34" type="noConversion"/>
  </si>
  <si>
    <t>附表二　醫療從業人員(含醫事人員及醫療機構聘僱約用人員)因公涉訟原因一覽表(範例)</t>
    <phoneticPr fontId="9" type="noConversion"/>
  </si>
  <si>
    <t>依109年統計結果，有職務歸系之涉訟人員中，土木工程職系人員之涉訟件數，僅次於在職人數較多之綜合行政職系人員。貴機關對於涉訟之土木工程職系人員，除發給延聘律師輔助費用外，有無依是類人員職務特性提供事前協助措施，或其他疏減訟源機制之相關建議？</t>
    <phoneticPr fontId="34" type="noConversion"/>
  </si>
  <si>
    <t>依歷年統計概況，無職務歸系之涉訟人員中，以醫療從業人員為主。貴機關對於涉訟之醫療從業人員，除發給延聘律師輔助費用外，有無依是類人員職務特性提供事前協助措施，或其他疏減訟源機制之相關建議？</t>
    <phoneticPr fontId="34" type="noConversion"/>
  </si>
  <si>
    <t>依107年至109年統計結果，警察人員涉訟件數呈現逐年攀升之趨勢。貴機關對於涉訟之警察人員，除發給延聘律師輔助費用外，有無依是類人員職務特性提供事前協助措施，或其他疏減訟源機制之相關建議？</t>
    <phoneticPr fontId="34" type="noConversion"/>
  </si>
  <si>
    <t>醫療從業人員(含醫事人員及醫療機構聘僱約用人員)涉訟輔助意見（附表二未填報者免填）</t>
    <phoneticPr fontId="34" type="noConversion"/>
  </si>
  <si>
    <t>警察人員涉訟輔助意見（附表三未填報者免填）</t>
    <phoneticPr fontId="34" type="noConversion"/>
  </si>
  <si>
    <t>土木工程職系人員涉訟輔助意見（附表四未填報者免填）</t>
    <phoneticPr fontId="34" type="noConversion"/>
  </si>
  <si>
    <r>
      <t>公務人員保障法第102條第4款所定，各機關依法派用、聘用、聘任、僱用或留用人員。</t>
    </r>
    <r>
      <rPr>
        <b/>
        <sz val="14"/>
        <color indexed="10"/>
        <rFont val="標楷體"/>
        <family val="4"/>
        <charset val="136"/>
      </rPr>
      <t>(不含約僱人員)</t>
    </r>
    <phoneticPr fontId="2" type="noConversion"/>
  </si>
  <si>
    <t>涉訟案件
確定情形</t>
    <phoneticPr fontId="2" type="noConversion"/>
  </si>
  <si>
    <r>
      <rPr>
        <sz val="12"/>
        <color theme="1"/>
        <rFont val="新細明體"/>
        <family val="1"/>
        <charset val="136"/>
      </rPr>
      <t>■</t>
    </r>
    <r>
      <rPr>
        <sz val="12"/>
        <color theme="1"/>
        <rFont val="新細明體"/>
        <family val="1"/>
        <charset val="136"/>
        <scheme val="minor"/>
      </rPr>
      <t>無
□有</t>
    </r>
    <phoneticPr fontId="2" type="noConversion"/>
  </si>
  <si>
    <t>■無
□有</t>
  </si>
  <si>
    <t>□無
■有</t>
    <phoneticPr fontId="2" type="noConversion"/>
  </si>
  <si>
    <t>僅公務人員提起行政訴訟可獲輔助，恐影響社會觀感</t>
    <phoneticPr fontId="34" type="noConversion"/>
  </si>
  <si>
    <t>以人民納稅錢去輔助公務人員向行政機關興訟，易生爭議</t>
    <phoneticPr fontId="34" type="noConversion"/>
  </si>
  <si>
    <t>□否，理由如下：(可複選)</t>
  </si>
  <si>
    <t>□否，理由如下：(可複選)</t>
    <phoneticPr fontId="2" type="noConversion"/>
  </si>
  <si>
    <t>□</t>
  </si>
  <si>
    <t>□</t>
    <phoneticPr fontId="2" type="noConversion"/>
  </si>
  <si>
    <t>■否，理由如下：(可複選)</t>
    <phoneticPr fontId="2" type="noConversion"/>
  </si>
  <si>
    <t>■</t>
    <phoneticPr fontId="2" type="noConversion"/>
  </si>
  <si>
    <t>其他意見：</t>
    <phoneticPr fontId="34" type="noConversion"/>
  </si>
  <si>
    <t>□是，理由如下：(可複選)</t>
  </si>
  <si>
    <t>□是，理由如下：(可複選)</t>
    <phoneticPr fontId="2" type="noConversion"/>
  </si>
  <si>
    <r>
      <rPr>
        <sz val="12"/>
        <color theme="1"/>
        <rFont val="新細明體"/>
        <family val="1"/>
        <charset val="136"/>
      </rPr>
      <t>■</t>
    </r>
    <r>
      <rPr>
        <sz val="12"/>
        <color theme="1"/>
        <rFont val="新細明體"/>
        <family val="1"/>
        <charset val="136"/>
        <scheme val="minor"/>
      </rPr>
      <t>是，理由如下：(可複選)</t>
    </r>
    <phoneticPr fontId="2" type="noConversion"/>
  </si>
  <si>
    <t>□無意見</t>
  </si>
  <si>
    <t>□無意見</t>
    <phoneticPr fontId="2" type="noConversion"/>
  </si>
  <si>
    <t>公務人員保障法第22條第1項規定之涉訟，文義上並未排除行政訴訟</t>
    <phoneticPr fontId="34" type="noConversion"/>
  </si>
  <si>
    <t>由被告(服務機關)輔助原告(公務人員)對被告(服務機關)提出告訴或訴訟，不合法理</t>
    <phoneticPr fontId="34" type="noConversion"/>
  </si>
  <si>
    <t>因執行職務而受行政裁罰或不利益處分，嗣後確認該公權力措施違法時，可補償涉訟費用</t>
    <phoneticPr fontId="34" type="noConversion"/>
  </si>
  <si>
    <t>■無意見</t>
    <phoneticPr fontId="2" type="noConversion"/>
  </si>
  <si>
    <t>偵審尚未終結</t>
    <phoneticPr fontId="2" type="noConversion"/>
  </si>
  <si>
    <r>
      <t>填寫說明:
一、本表灰底欄位設計為下拉式選單，</t>
    </r>
    <r>
      <rPr>
        <b/>
        <u/>
        <sz val="15"/>
        <color indexed="60"/>
        <rFont val="標楷體"/>
        <family val="4"/>
        <charset val="136"/>
      </rPr>
      <t>請勿隨意更動格式(如複製貼上及修改儲存格格式等)</t>
    </r>
    <r>
      <rPr>
        <sz val="14"/>
        <color indexed="8"/>
        <rFont val="標楷體"/>
        <family val="4"/>
        <charset val="136"/>
      </rPr>
      <t xml:space="preserve">，如有其他未盡事項，請於備註欄詳予載明。
二、每一編號代表每一人申請案，如多人涉同案，仍請逐欄填列，並於備註欄敘明。同意之申請案(含依職權輔助之案件)僅須填寫輔助金額，不同意之申請案，須填具不同意理由(代碼)。
三、「輔助對象欄」及「不同意理由欄」均請填寫代碼，惟填具代碼3-9者，請填寫具體理由。
</t>
    </r>
    <r>
      <rPr>
        <b/>
        <u/>
        <sz val="14"/>
        <color indexed="60"/>
        <rFont val="標楷體"/>
        <family val="4"/>
        <charset val="136"/>
      </rPr>
      <t>四、各主管機關請續填附表五Q1及Q2，</t>
    </r>
    <r>
      <rPr>
        <b/>
        <u/>
        <sz val="15"/>
        <color indexed="60"/>
        <rFont val="標楷體"/>
        <family val="4"/>
        <charset val="136"/>
      </rPr>
      <t>如有醫療從業人員、警察人員或土木工程職系人員因公涉訟，請續填附表二至附表四及附表五Q3至Q5。</t>
    </r>
    <r>
      <rPr>
        <sz val="14"/>
        <color indexed="8"/>
        <rFont val="標楷體"/>
        <family val="4"/>
        <charset val="136"/>
      </rPr>
      <t xml:space="preserve">
五、資料統計日期為110年1月1日起至110年12月31日止。另依公務人員因公涉訟輔助辦法第21條規定：「中央二級以上機關、省政府、省諮議會、直轄市政府、直轄市議會、縣(市)政府及縣(市)議會應於每年一月及七月底前，彙整各該機關及所屬機關(構、學校)受理之涉訟輔助案件及其處理情形，併送公務人員保障暨培訓委員
　　會。」爰請中央及地方各主管機關依上開規定於每年一月及七月底前，以上開統計表格式查填本機關及所屬機關(構、學校)之涉訟輔助辦理情形，並依限逕復本會彙辦。
六、代碼表如下：
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</si>
</sst>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@&quot;****&quot;"/>
    <numFmt numFmtId="177" formatCode="m&quot;月&quot;d&quot;日&quot;"/>
    <numFmt numFmtId="178" formatCode="@&quot;元&quot;"/>
  </numFmts>
  <fonts count="41">
    <font>
      <sz val="12"/>
      <color theme="1"/>
      <name val="新細明體"/>
      <family val="1"/>
      <charset val="136"/>
      <scheme val="minor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6"/>
      <color indexed="8"/>
      <name val="標楷體"/>
      <family val="4"/>
      <charset val="136"/>
    </font>
    <font>
      <b/>
      <u/>
      <sz val="14"/>
      <color indexed="60"/>
      <name val="標楷體"/>
      <family val="4"/>
      <charset val="136"/>
    </font>
    <font>
      <b/>
      <u/>
      <sz val="15"/>
      <color indexed="60"/>
      <name val="標楷體"/>
      <family val="4"/>
      <charset val="136"/>
    </font>
    <font>
      <sz val="12"/>
      <color theme="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rgb="FFFF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10"/>
      <color rgb="FFC00000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rgb="FF4D4D4D"/>
      <name val="細明體"/>
      <family val="3"/>
      <charset val="136"/>
    </font>
    <font>
      <sz val="16"/>
      <color theme="1"/>
      <name val="標楷體"/>
      <family val="4"/>
      <charset val="136"/>
    </font>
    <font>
      <sz val="16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9"/>
      <color rgb="FF353531"/>
      <name val="Arial"/>
      <family val="2"/>
    </font>
    <font>
      <sz val="11"/>
      <color theme="0"/>
      <name val="標楷體"/>
      <family val="4"/>
      <charset val="136"/>
    </font>
    <font>
      <sz val="12"/>
      <color theme="0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sz val="16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u/>
      <sz val="16"/>
      <color rgb="FFFF00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sz val="20"/>
      <color theme="1"/>
      <name val="新細明體"/>
      <family val="1"/>
      <charset val="136"/>
      <scheme val="minor"/>
    </font>
    <font>
      <b/>
      <sz val="14"/>
      <color indexed="10"/>
      <name val="標楷體"/>
      <family val="4"/>
      <charset val="136"/>
    </font>
    <font>
      <b/>
      <u/>
      <sz val="16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1"/>
      <color theme="1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10"/>
      </patternFill>
    </fill>
    <fill>
      <patternFill patternType="solid">
        <fgColor rgb="FFFFFF00"/>
        <bgColor indexed="10"/>
      </patternFill>
    </fill>
    <fill>
      <patternFill patternType="solid">
        <fgColor rgb="FF92D050"/>
        <bgColor indexed="1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48118533890809E-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 applyNumberFormat="0" applyFill="0" applyBorder="0" applyAlignment="0" applyProtection="0">
      <alignment vertical="center"/>
    </xf>
  </cellStyleXfs>
  <cellXfs count="281">
    <xf numFmtId="0" fontId="0" fillId="0" borderId="0" xfId="0">
      <alignment vertical="center"/>
    </xf>
    <xf numFmtId="0" fontId="1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17" fillId="0" borderId="1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justify" vertical="center" wrapText="1"/>
    </xf>
    <xf numFmtId="0" fontId="17" fillId="0" borderId="3" xfId="0" applyFont="1" applyBorder="1" applyAlignment="1">
      <alignment horizontal="justify" vertical="center" wrapText="1"/>
    </xf>
    <xf numFmtId="0" fontId="18" fillId="0" borderId="4" xfId="0" applyFont="1" applyBorder="1" applyAlignment="1">
      <alignment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9" fillId="2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49" fontId="19" fillId="0" borderId="1" xfId="3" applyNumberFormat="1" applyFont="1" applyBorder="1" applyAlignment="1">
      <alignment vertical="center" wrapText="1"/>
    </xf>
    <xf numFmtId="0" fontId="20" fillId="0" borderId="1" xfId="4" applyFont="1" applyBorder="1" applyAlignment="1">
      <alignment vertical="center" wrapText="1"/>
    </xf>
    <xf numFmtId="49" fontId="20" fillId="0" borderId="1" xfId="2" applyNumberFormat="1" applyFont="1" applyBorder="1" applyAlignment="1">
      <alignment vertical="center" wrapText="1"/>
    </xf>
    <xf numFmtId="49" fontId="19" fillId="0" borderId="1" xfId="2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1" fillId="2" borderId="1" xfId="0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left" vertical="center" wrapText="1"/>
    </xf>
    <xf numFmtId="0" fontId="17" fillId="0" borderId="5" xfId="0" applyFont="1" applyBorder="1">
      <alignment vertical="center"/>
    </xf>
    <xf numFmtId="0" fontId="0" fillId="0" borderId="5" xfId="0" applyBorder="1">
      <alignment vertical="center"/>
    </xf>
    <xf numFmtId="0" fontId="22" fillId="0" borderId="1" xfId="0" applyFont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 wrapText="1"/>
    </xf>
    <xf numFmtId="0" fontId="22" fillId="5" borderId="1" xfId="0" applyFont="1" applyFill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49" fontId="26" fillId="0" borderId="1" xfId="0" applyNumberFormat="1" applyFont="1" applyBorder="1" applyAlignment="1">
      <alignment horizontal="center" vertical="center"/>
    </xf>
    <xf numFmtId="0" fontId="18" fillId="0" borderId="0" xfId="0" applyFont="1">
      <alignment vertical="center"/>
    </xf>
    <xf numFmtId="0" fontId="24" fillId="0" borderId="3" xfId="0" applyFont="1" applyBorder="1" applyAlignment="1">
      <alignment horizontal="justify" vertical="center" wrapText="1"/>
    </xf>
    <xf numFmtId="177" fontId="0" fillId="0" borderId="0" xfId="0" applyNumberFormat="1">
      <alignment vertical="center"/>
    </xf>
    <xf numFmtId="0" fontId="15" fillId="0" borderId="1" xfId="6" applyBorder="1" applyAlignment="1">
      <alignment vertical="center" wrapText="1"/>
    </xf>
    <xf numFmtId="0" fontId="27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14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8" xfId="0" applyNumberFormat="1" applyBorder="1" applyAlignment="1">
      <alignment vertical="top" wrapText="1"/>
    </xf>
    <xf numFmtId="0" fontId="0" fillId="0" borderId="9" xfId="0" applyNumberFormat="1" applyBorder="1" applyAlignment="1">
      <alignment vertical="top" wrapText="1"/>
    </xf>
    <xf numFmtId="0" fontId="0" fillId="0" borderId="10" xfId="0" applyNumberFormat="1" applyBorder="1" applyAlignment="1">
      <alignment vertical="top" wrapText="1"/>
    </xf>
    <xf numFmtId="0" fontId="0" fillId="0" borderId="11" xfId="0" applyNumberFormat="1" applyBorder="1" applyAlignment="1">
      <alignment vertical="top" wrapText="1"/>
    </xf>
    <xf numFmtId="0" fontId="0" fillId="0" borderId="12" xfId="0" applyNumberFormat="1" applyBorder="1" applyAlignment="1">
      <alignment vertical="top" wrapText="1"/>
    </xf>
    <xf numFmtId="0" fontId="0" fillId="0" borderId="13" xfId="0" applyNumberFormat="1" applyBorder="1" applyAlignment="1">
      <alignment vertical="top" wrapText="1"/>
    </xf>
    <xf numFmtId="0" fontId="0" fillId="0" borderId="14" xfId="0" applyNumberFormat="1" applyBorder="1" applyAlignment="1">
      <alignment vertical="top" wrapText="1"/>
    </xf>
    <xf numFmtId="0" fontId="14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15" xfId="0" applyNumberFormat="1" applyBorder="1" applyAlignment="1">
      <alignment horizontal="center" vertical="top" wrapText="1"/>
    </xf>
    <xf numFmtId="0" fontId="15" fillId="0" borderId="0" xfId="6" quotePrefix="1" applyNumberFormat="1" applyAlignment="1">
      <alignment horizontal="center" vertical="top" wrapText="1"/>
    </xf>
    <xf numFmtId="0" fontId="0" fillId="0" borderId="16" xfId="0" applyNumberFormat="1" applyBorder="1" applyAlignment="1">
      <alignment horizontal="center" vertical="top" wrapText="1"/>
    </xf>
    <xf numFmtId="0" fontId="0" fillId="0" borderId="12" xfId="0" applyNumberFormat="1" applyBorder="1" applyAlignment="1">
      <alignment horizontal="center" vertical="top" wrapText="1"/>
    </xf>
    <xf numFmtId="0" fontId="15" fillId="0" borderId="12" xfId="6" quotePrefix="1" applyNumberFormat="1" applyBorder="1" applyAlignment="1">
      <alignment horizontal="center" vertical="top" wrapText="1"/>
    </xf>
    <xf numFmtId="0" fontId="0" fillId="0" borderId="17" xfId="0" applyNumberFormat="1" applyBorder="1" applyAlignment="1">
      <alignment horizontal="center" vertical="top" wrapText="1"/>
    </xf>
    <xf numFmtId="0" fontId="0" fillId="0" borderId="14" xfId="0" applyNumberFormat="1" applyBorder="1" applyAlignment="1">
      <alignment horizontal="center" vertical="top" wrapText="1"/>
    </xf>
    <xf numFmtId="0" fontId="0" fillId="0" borderId="18" xfId="0" applyNumberFormat="1" applyBorder="1" applyAlignment="1">
      <alignment horizontal="center" vertical="top" wrapText="1"/>
    </xf>
    <xf numFmtId="49" fontId="17" fillId="0" borderId="19" xfId="0" applyNumberFormat="1" applyFont="1" applyFill="1" applyBorder="1" applyAlignment="1">
      <alignment horizontal="center" vertical="center" wrapText="1"/>
    </xf>
    <xf numFmtId="0" fontId="5" fillId="6" borderId="1" xfId="0" applyNumberFormat="1" applyFont="1" applyFill="1" applyBorder="1" applyAlignment="1">
      <alignment horizontal="left" vertical="center" wrapText="1"/>
    </xf>
    <xf numFmtId="0" fontId="13" fillId="7" borderId="50" xfId="0" applyFont="1" applyFill="1" applyBorder="1">
      <alignment vertical="center"/>
    </xf>
    <xf numFmtId="0" fontId="28" fillId="7" borderId="5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13" fillId="0" borderId="0" xfId="0" applyFont="1">
      <alignment vertical="center"/>
    </xf>
    <xf numFmtId="0" fontId="18" fillId="0" borderId="20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26" fillId="0" borderId="21" xfId="0" applyFont="1" applyBorder="1" applyAlignment="1">
      <alignment vertical="center" wrapText="1"/>
    </xf>
    <xf numFmtId="0" fontId="26" fillId="0" borderId="20" xfId="0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8" borderId="51" xfId="0" applyFont="1" applyFill="1" applyBorder="1">
      <alignment vertical="center"/>
    </xf>
    <xf numFmtId="0" fontId="26" fillId="9" borderId="1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6" fillId="0" borderId="1" xfId="0" applyFont="1" applyBorder="1">
      <alignment vertical="center"/>
    </xf>
    <xf numFmtId="0" fontId="24" fillId="10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29" fillId="0" borderId="0" xfId="0" applyFont="1">
      <alignment vertical="center"/>
    </xf>
    <xf numFmtId="0" fontId="26" fillId="0" borderId="23" xfId="0" applyFont="1" applyBorder="1" applyAlignment="1">
      <alignment horizontal="center" vertical="center" wrapText="1"/>
    </xf>
    <xf numFmtId="0" fontId="26" fillId="9" borderId="24" xfId="0" applyFont="1" applyFill="1" applyBorder="1" applyAlignment="1">
      <alignment horizontal="center" vertical="center" wrapText="1"/>
    </xf>
    <xf numFmtId="0" fontId="26" fillId="0" borderId="24" xfId="0" applyFont="1" applyBorder="1">
      <alignment vertical="center"/>
    </xf>
    <xf numFmtId="176" fontId="24" fillId="0" borderId="1" xfId="0" applyNumberFormat="1" applyFont="1" applyBorder="1" applyAlignment="1">
      <alignment vertical="center" wrapText="1"/>
    </xf>
    <xf numFmtId="176" fontId="26" fillId="0" borderId="24" xfId="0" applyNumberFormat="1" applyFont="1" applyBorder="1" applyAlignment="1">
      <alignment vertical="center" wrapText="1"/>
    </xf>
    <xf numFmtId="176" fontId="26" fillId="0" borderId="1" xfId="0" applyNumberFormat="1" applyFont="1" applyBorder="1" applyAlignment="1">
      <alignment vertical="center" wrapText="1"/>
    </xf>
    <xf numFmtId="0" fontId="26" fillId="10" borderId="24" xfId="0" applyFont="1" applyFill="1" applyBorder="1" applyAlignment="1">
      <alignment vertical="center" wrapText="1"/>
    </xf>
    <xf numFmtId="0" fontId="26" fillId="10" borderId="1" xfId="0" applyFont="1" applyFill="1" applyBorder="1" applyAlignment="1">
      <alignment vertical="center" wrapText="1"/>
    </xf>
    <xf numFmtId="0" fontId="24" fillId="0" borderId="2" xfId="0" applyFont="1" applyBorder="1" applyAlignment="1" applyProtection="1">
      <alignment vertical="center" wrapText="1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justify" vertical="center" wrapText="1"/>
      <protection locked="0"/>
    </xf>
    <xf numFmtId="0" fontId="24" fillId="0" borderId="3" xfId="0" applyFont="1" applyBorder="1" applyAlignment="1" applyProtection="1">
      <alignment vertical="center" wrapText="1"/>
      <protection locked="0"/>
    </xf>
    <xf numFmtId="0" fontId="24" fillId="0" borderId="3" xfId="0" applyFont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0" fontId="25" fillId="10" borderId="24" xfId="0" applyFont="1" applyFill="1" applyBorder="1" applyAlignment="1" applyProtection="1">
      <alignment vertical="center" wrapText="1"/>
      <protection locked="0"/>
    </xf>
    <xf numFmtId="0" fontId="25" fillId="0" borderId="24" xfId="0" applyFont="1" applyBorder="1" applyAlignment="1" applyProtection="1">
      <alignment vertical="center" wrapText="1"/>
      <protection locked="0"/>
    </xf>
    <xf numFmtId="177" fontId="25" fillId="10" borderId="3" xfId="0" applyNumberFormat="1" applyFont="1" applyFill="1" applyBorder="1" applyAlignment="1" applyProtection="1">
      <alignment vertical="center" wrapText="1"/>
      <protection locked="0"/>
    </xf>
    <xf numFmtId="0" fontId="25" fillId="10" borderId="3" xfId="0" applyFont="1" applyFill="1" applyBorder="1" applyAlignment="1" applyProtection="1">
      <alignment vertical="center" wrapText="1"/>
      <protection locked="0"/>
    </xf>
    <xf numFmtId="176" fontId="25" fillId="0" borderId="24" xfId="0" applyNumberFormat="1" applyFont="1" applyBorder="1" applyAlignment="1" applyProtection="1">
      <alignment vertical="center" wrapText="1"/>
      <protection locked="0"/>
    </xf>
    <xf numFmtId="49" fontId="25" fillId="10" borderId="3" xfId="0" applyNumberFormat="1" applyFont="1" applyFill="1" applyBorder="1" applyAlignment="1" applyProtection="1">
      <alignment vertical="center" wrapText="1"/>
      <protection locked="0"/>
    </xf>
    <xf numFmtId="0" fontId="25" fillId="0" borderId="25" xfId="0" applyFont="1" applyBorder="1" applyAlignment="1" applyProtection="1">
      <alignment vertical="center" wrapText="1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10" borderId="1" xfId="0" applyFont="1" applyFill="1" applyBorder="1" applyAlignment="1" applyProtection="1">
      <alignment vertical="center" wrapText="1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177" fontId="25" fillId="10" borderId="1" xfId="0" applyNumberFormat="1" applyFont="1" applyFill="1" applyBorder="1" applyAlignment="1" applyProtection="1">
      <alignment vertical="center" wrapText="1"/>
      <protection locked="0"/>
    </xf>
    <xf numFmtId="176" fontId="25" fillId="0" borderId="1" xfId="0" applyNumberFormat="1" applyFont="1" applyBorder="1" applyAlignment="1" applyProtection="1">
      <alignment vertical="center" wrapText="1"/>
      <protection locked="0"/>
    </xf>
    <xf numFmtId="49" fontId="25" fillId="10" borderId="1" xfId="0" applyNumberFormat="1" applyFont="1" applyFill="1" applyBorder="1" applyAlignment="1" applyProtection="1">
      <alignment vertical="center" wrapText="1"/>
      <protection locked="0"/>
    </xf>
    <xf numFmtId="49" fontId="25" fillId="10" borderId="19" xfId="0" applyNumberFormat="1" applyFont="1" applyFill="1" applyBorder="1" applyAlignment="1" applyProtection="1">
      <alignment vertical="center" wrapText="1"/>
      <protection locked="0"/>
    </xf>
    <xf numFmtId="0" fontId="25" fillId="10" borderId="25" xfId="0" applyFont="1" applyFill="1" applyBorder="1" applyAlignment="1" applyProtection="1">
      <alignment vertical="center" wrapText="1"/>
      <protection locked="0"/>
    </xf>
    <xf numFmtId="177" fontId="25" fillId="10" borderId="25" xfId="0" applyNumberFormat="1" applyFont="1" applyFill="1" applyBorder="1" applyAlignment="1" applyProtection="1">
      <alignment vertical="center" wrapText="1"/>
      <protection locked="0"/>
    </xf>
    <xf numFmtId="0" fontId="0" fillId="0" borderId="20" xfId="0" applyFont="1" applyBorder="1" applyProtection="1">
      <alignment vertical="center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176" fontId="0" fillId="0" borderId="1" xfId="0" applyNumberFormat="1" applyFont="1" applyBorder="1" applyAlignment="1" applyProtection="1">
      <alignment vertical="center" wrapText="1"/>
      <protection locked="0"/>
    </xf>
    <xf numFmtId="0" fontId="0" fillId="0" borderId="22" xfId="0" applyFont="1" applyBorder="1" applyProtection="1">
      <alignment vertical="center"/>
      <protection locked="0"/>
    </xf>
    <xf numFmtId="0" fontId="25" fillId="10" borderId="6" xfId="0" applyFont="1" applyFill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  <protection locked="0"/>
    </xf>
    <xf numFmtId="177" fontId="25" fillId="10" borderId="6" xfId="0" applyNumberFormat="1" applyFont="1" applyFill="1" applyBorder="1" applyAlignment="1" applyProtection="1">
      <alignment vertical="center" wrapText="1"/>
      <protection locked="0"/>
    </xf>
    <xf numFmtId="176" fontId="0" fillId="0" borderId="6" xfId="0" applyNumberFormat="1" applyFont="1" applyBorder="1" applyAlignment="1" applyProtection="1">
      <alignment vertical="center" wrapText="1"/>
      <protection locked="0"/>
    </xf>
    <xf numFmtId="49" fontId="25" fillId="10" borderId="6" xfId="0" applyNumberFormat="1" applyFont="1" applyFill="1" applyBorder="1" applyAlignment="1" applyProtection="1">
      <alignment vertical="center" wrapText="1"/>
      <protection locked="0"/>
    </xf>
    <xf numFmtId="0" fontId="25" fillId="0" borderId="6" xfId="0" applyFont="1" applyBorder="1" applyAlignment="1" applyProtection="1">
      <alignment vertical="center" wrapText="1"/>
      <protection locked="0"/>
    </xf>
    <xf numFmtId="0" fontId="26" fillId="0" borderId="26" xfId="0" applyFont="1" applyBorder="1" applyProtection="1">
      <alignment vertical="center"/>
      <protection locked="0"/>
    </xf>
    <xf numFmtId="0" fontId="26" fillId="0" borderId="27" xfId="0" applyFont="1" applyBorder="1" applyProtection="1">
      <alignment vertical="center"/>
      <protection locked="0"/>
    </xf>
    <xf numFmtId="0" fontId="30" fillId="0" borderId="27" xfId="0" applyFont="1" applyBorder="1" applyProtection="1">
      <alignment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26" fillId="0" borderId="29" xfId="0" applyFont="1" applyBorder="1" applyProtection="1">
      <alignment vertical="center"/>
      <protection locked="0"/>
    </xf>
    <xf numFmtId="49" fontId="26" fillId="0" borderId="30" xfId="0" applyNumberFormat="1" applyFont="1" applyBorder="1" applyAlignment="1" applyProtection="1">
      <alignment horizontal="center" vertical="center"/>
      <protection locked="0"/>
    </xf>
    <xf numFmtId="0" fontId="0" fillId="0" borderId="31" xfId="0" applyFont="1" applyBorder="1" applyProtection="1">
      <alignment vertical="center"/>
      <protection locked="0"/>
    </xf>
    <xf numFmtId="0" fontId="26" fillId="0" borderId="32" xfId="0" applyFont="1" applyBorder="1" applyProtection="1">
      <alignment vertical="center"/>
      <protection locked="0"/>
    </xf>
    <xf numFmtId="0" fontId="26" fillId="0" borderId="33" xfId="0" applyFont="1" applyBorder="1" applyProtection="1">
      <alignment vertical="center"/>
      <protection locked="0"/>
    </xf>
    <xf numFmtId="0" fontId="26" fillId="0" borderId="0" xfId="0" applyFont="1" applyBorder="1" applyProtection="1">
      <alignment vertical="center"/>
      <protection locked="0"/>
    </xf>
    <xf numFmtId="0" fontId="30" fillId="0" borderId="0" xfId="0" applyFont="1" applyBorder="1" applyProtection="1">
      <alignment vertical="center"/>
      <protection locked="0"/>
    </xf>
    <xf numFmtId="0" fontId="0" fillId="0" borderId="34" xfId="0" applyFont="1" applyBorder="1" applyProtection="1">
      <alignment vertical="center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35" xfId="0" applyFont="1" applyBorder="1" applyAlignment="1" applyProtection="1">
      <alignment horizontal="center" vertical="center"/>
      <protection locked="0"/>
    </xf>
    <xf numFmtId="0" fontId="26" fillId="0" borderId="29" xfId="0" applyFont="1" applyBorder="1" applyAlignment="1" applyProtection="1">
      <alignment horizontal="center" vertical="center"/>
      <protection locked="0"/>
    </xf>
    <xf numFmtId="0" fontId="26" fillId="0" borderId="35" xfId="0" applyFont="1" applyBorder="1" applyProtection="1">
      <alignment vertical="center"/>
      <protection locked="0"/>
    </xf>
    <xf numFmtId="0" fontId="26" fillId="0" borderId="36" xfId="0" applyFont="1" applyBorder="1" applyProtection="1">
      <alignment vertical="center"/>
      <protection locked="0"/>
    </xf>
    <xf numFmtId="0" fontId="26" fillId="0" borderId="37" xfId="0" applyFont="1" applyBorder="1" applyProtection="1">
      <alignment vertical="center"/>
      <protection locked="0"/>
    </xf>
    <xf numFmtId="0" fontId="30" fillId="0" borderId="37" xfId="0" applyFont="1" applyBorder="1" applyProtection="1">
      <alignment vertical="center"/>
      <protection locked="0"/>
    </xf>
    <xf numFmtId="0" fontId="0" fillId="0" borderId="38" xfId="0" applyFont="1" applyBorder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49" fontId="31" fillId="0" borderId="0" xfId="0" applyNumberFormat="1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4" fillId="0" borderId="39" xfId="0" applyFont="1" applyBorder="1" applyAlignment="1">
      <alignment horizontal="center" vertical="center" wrapText="1"/>
    </xf>
    <xf numFmtId="0" fontId="24" fillId="0" borderId="40" xfId="0" applyFont="1" applyBorder="1" applyAlignment="1" applyProtection="1">
      <alignment horizontal="center" vertical="center" wrapText="1"/>
      <protection locked="0"/>
    </xf>
    <xf numFmtId="0" fontId="25" fillId="0" borderId="41" xfId="0" applyFont="1" applyBorder="1" applyAlignment="1" applyProtection="1">
      <alignment vertical="center" wrapText="1"/>
      <protection locked="0"/>
    </xf>
    <xf numFmtId="0" fontId="25" fillId="0" borderId="7" xfId="0" applyFont="1" applyBorder="1" applyAlignment="1" applyProtection="1">
      <alignment vertical="center" wrapText="1"/>
      <protection locked="0"/>
    </xf>
    <xf numFmtId="0" fontId="0" fillId="0" borderId="7" xfId="0" applyFont="1" applyBorder="1" applyAlignment="1" applyProtection="1">
      <alignment vertical="center" wrapText="1"/>
      <protection locked="0"/>
    </xf>
    <xf numFmtId="0" fontId="0" fillId="0" borderId="42" xfId="0" applyFont="1" applyBorder="1" applyAlignment="1" applyProtection="1">
      <alignment vertical="center" wrapText="1"/>
      <protection locked="0"/>
    </xf>
    <xf numFmtId="0" fontId="0" fillId="0" borderId="0" xfId="0" applyBorder="1">
      <alignment vertical="center"/>
    </xf>
    <xf numFmtId="0" fontId="0" fillId="0" borderId="37" xfId="0" applyBorder="1">
      <alignment vertical="center"/>
    </xf>
    <xf numFmtId="0" fontId="0" fillId="0" borderId="43" xfId="0" applyBorder="1">
      <alignment vertical="center"/>
    </xf>
    <xf numFmtId="0" fontId="0" fillId="0" borderId="27" xfId="0" applyBorder="1">
      <alignment vertical="center"/>
    </xf>
    <xf numFmtId="0" fontId="0" fillId="0" borderId="27" xfId="0" applyFont="1" applyBorder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37" xfId="0" applyFont="1" applyBorder="1" applyProtection="1">
      <alignment vertical="center"/>
      <protection locked="0"/>
    </xf>
    <xf numFmtId="0" fontId="0" fillId="0" borderId="31" xfId="0" applyBorder="1">
      <alignment vertical="center"/>
    </xf>
    <xf numFmtId="0" fontId="26" fillId="0" borderId="44" xfId="0" applyFont="1" applyBorder="1" applyProtection="1">
      <alignment vertical="center"/>
      <protection locked="0"/>
    </xf>
    <xf numFmtId="0" fontId="26" fillId="0" borderId="43" xfId="0" applyFont="1" applyBorder="1" applyProtection="1">
      <alignment vertical="center"/>
      <protection locked="0"/>
    </xf>
    <xf numFmtId="0" fontId="30" fillId="0" borderId="43" xfId="0" applyFont="1" applyBorder="1" applyProtection="1">
      <alignment vertical="center"/>
      <protection locked="0"/>
    </xf>
    <xf numFmtId="0" fontId="18" fillId="0" borderId="43" xfId="0" applyFont="1" applyBorder="1" applyAlignment="1" applyProtection="1">
      <alignment horizontal="center" vertical="center"/>
      <protection locked="0"/>
    </xf>
    <xf numFmtId="11" fontId="0" fillId="0" borderId="41" xfId="0" applyNumberFormat="1" applyBorder="1" applyAlignment="1">
      <alignment horizontal="left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7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11" borderId="48" xfId="0" applyFill="1" applyBorder="1" applyAlignment="1">
      <alignment vertical="center" wrapText="1"/>
    </xf>
    <xf numFmtId="0" fontId="0" fillId="11" borderId="45" xfId="0" applyFill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25" fillId="11" borderId="48" xfId="0" applyFont="1" applyFill="1" applyBorder="1" applyAlignment="1">
      <alignment vertical="center" wrapText="1"/>
    </xf>
    <xf numFmtId="178" fontId="30" fillId="0" borderId="48" xfId="0" applyNumberFormat="1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18" fillId="5" borderId="3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vertical="center" wrapText="1"/>
    </xf>
    <xf numFmtId="0" fontId="20" fillId="5" borderId="1" xfId="4" applyFont="1" applyFill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4" fillId="0" borderId="39" xfId="0" applyFont="1" applyBorder="1" applyAlignment="1" applyProtection="1">
      <alignment horizontal="center" vertical="center" wrapText="1"/>
      <protection locked="0"/>
    </xf>
    <xf numFmtId="0" fontId="25" fillId="10" borderId="41" xfId="0" applyFont="1" applyFill="1" applyBorder="1" applyAlignment="1" applyProtection="1">
      <alignment vertical="center" wrapText="1"/>
      <protection locked="0"/>
    </xf>
    <xf numFmtId="0" fontId="25" fillId="10" borderId="7" xfId="0" applyFont="1" applyFill="1" applyBorder="1" applyAlignment="1" applyProtection="1">
      <alignment vertical="center" wrapText="1"/>
      <protection locked="0"/>
    </xf>
    <xf numFmtId="0" fontId="0" fillId="10" borderId="7" xfId="0" applyFont="1" applyFill="1" applyBorder="1" applyAlignment="1" applyProtection="1">
      <alignment vertical="center" wrapText="1"/>
      <protection locked="0"/>
    </xf>
    <xf numFmtId="0" fontId="0" fillId="10" borderId="52" xfId="0" applyFont="1" applyFill="1" applyBorder="1" applyAlignment="1" applyProtection="1">
      <alignment vertical="center" wrapText="1"/>
      <protection locked="0"/>
    </xf>
    <xf numFmtId="0" fontId="26" fillId="0" borderId="53" xfId="0" applyFont="1" applyBorder="1" applyAlignment="1">
      <alignment vertical="center" wrapText="1"/>
    </xf>
    <xf numFmtId="0" fontId="26" fillId="0" borderId="41" xfId="0" applyFont="1" applyBorder="1">
      <alignment vertical="center"/>
    </xf>
    <xf numFmtId="0" fontId="26" fillId="0" borderId="7" xfId="0" applyFont="1" applyBorder="1">
      <alignment vertical="center"/>
    </xf>
    <xf numFmtId="0" fontId="18" fillId="0" borderId="7" xfId="0" applyFont="1" applyBorder="1">
      <alignment vertical="center"/>
    </xf>
    <xf numFmtId="0" fontId="0" fillId="0" borderId="0" xfId="0" applyBorder="1" applyAlignment="1">
      <alignment vertical="center" wrapText="1"/>
    </xf>
    <xf numFmtId="0" fontId="18" fillId="0" borderId="54" xfId="0" applyFont="1" applyBorder="1" applyAlignment="1">
      <alignment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justify" vertical="center" wrapText="1"/>
    </xf>
    <xf numFmtId="0" fontId="24" fillId="0" borderId="55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4" fillId="0" borderId="57" xfId="0" applyFont="1" applyBorder="1" applyAlignment="1">
      <alignment horizontal="center" vertical="center" wrapText="1"/>
    </xf>
    <xf numFmtId="176" fontId="26" fillId="0" borderId="21" xfId="0" applyNumberFormat="1" applyFont="1" applyBorder="1" applyAlignment="1">
      <alignment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justify" vertical="center" wrapText="1"/>
    </xf>
    <xf numFmtId="0" fontId="26" fillId="0" borderId="6" xfId="0" applyFont="1" applyBorder="1" applyAlignment="1">
      <alignment horizontal="justify" vertical="center" wrapText="1"/>
    </xf>
    <xf numFmtId="0" fontId="38" fillId="0" borderId="40" xfId="0" applyFont="1" applyBorder="1" applyAlignment="1" applyProtection="1">
      <alignment horizontal="center" vertical="center" wrapText="1"/>
      <protection locked="0"/>
    </xf>
    <xf numFmtId="0" fontId="26" fillId="0" borderId="0" xfId="0" applyFont="1">
      <alignment vertical="center"/>
    </xf>
    <xf numFmtId="0" fontId="26" fillId="0" borderId="65" xfId="0" applyFont="1" applyBorder="1" applyAlignment="1">
      <alignment horizontal="left" vertical="top"/>
    </xf>
    <xf numFmtId="0" fontId="26" fillId="0" borderId="55" xfId="0" applyFont="1" applyBorder="1" applyAlignment="1">
      <alignment horizontal="center" vertical="center" wrapText="1"/>
    </xf>
    <xf numFmtId="0" fontId="26" fillId="0" borderId="34" xfId="0" applyFont="1" applyBorder="1" applyAlignment="1">
      <alignment vertical="center" wrapText="1"/>
    </xf>
    <xf numFmtId="0" fontId="26" fillId="0" borderId="34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7" borderId="0" xfId="0" applyFont="1" applyFill="1" applyBorder="1">
      <alignment vertical="center"/>
    </xf>
    <xf numFmtId="0" fontId="18" fillId="7" borderId="0" xfId="0" applyFont="1" applyFill="1" applyBorder="1" applyAlignment="1">
      <alignment horizontal="center" vertical="center" wrapText="1"/>
    </xf>
    <xf numFmtId="49" fontId="18" fillId="7" borderId="0" xfId="0" applyNumberFormat="1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vertical="center" wrapText="1"/>
    </xf>
    <xf numFmtId="0" fontId="40" fillId="0" borderId="0" xfId="0" applyFont="1" applyBorder="1" applyAlignment="1">
      <alignment vertical="center" wrapText="1"/>
    </xf>
    <xf numFmtId="0" fontId="22" fillId="7" borderId="0" xfId="0" applyFont="1" applyFill="1" applyBorder="1" applyAlignment="1">
      <alignment horizontal="justify" vertical="center" wrapText="1"/>
    </xf>
    <xf numFmtId="0" fontId="40" fillId="7" borderId="0" xfId="0" applyFont="1" applyFill="1" applyBorder="1" applyAlignment="1">
      <alignment vertical="center" wrapText="1"/>
    </xf>
    <xf numFmtId="0" fontId="0" fillId="7" borderId="0" xfId="0" applyFont="1" applyFill="1" applyBorder="1" applyAlignment="1">
      <alignment vertical="center" wrapText="1"/>
    </xf>
    <xf numFmtId="11" fontId="26" fillId="0" borderId="36" xfId="0" applyNumberFormat="1" applyFont="1" applyBorder="1" applyAlignment="1" applyProtection="1">
      <alignment horizontal="center" vertical="top" wrapText="1"/>
      <protection locked="0"/>
    </xf>
    <xf numFmtId="11" fontId="30" fillId="0" borderId="38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>
      <alignment horizontal="center" vertical="center"/>
    </xf>
    <xf numFmtId="0" fontId="26" fillId="0" borderId="44" xfId="0" applyFont="1" applyBorder="1" applyAlignment="1" applyProtection="1">
      <alignment horizontal="left" vertical="top" wrapText="1"/>
      <protection locked="0"/>
    </xf>
    <xf numFmtId="0" fontId="26" fillId="0" borderId="43" xfId="0" applyFont="1" applyBorder="1" applyAlignment="1" applyProtection="1">
      <alignment horizontal="left" vertical="top"/>
      <protection locked="0"/>
    </xf>
    <xf numFmtId="0" fontId="26" fillId="0" borderId="27" xfId="0" applyFont="1" applyBorder="1" applyAlignment="1" applyProtection="1">
      <alignment horizontal="left" vertical="top"/>
      <protection locked="0"/>
    </xf>
    <xf numFmtId="0" fontId="26" fillId="0" borderId="0" xfId="0" applyFont="1" applyBorder="1" applyAlignment="1" applyProtection="1">
      <alignment horizontal="left" vertical="top"/>
      <protection locked="0"/>
    </xf>
    <xf numFmtId="0" fontId="0" fillId="0" borderId="27" xfId="0" applyFont="1" applyBorder="1" applyAlignment="1" applyProtection="1">
      <alignment vertical="center"/>
      <protection locked="0"/>
    </xf>
    <xf numFmtId="0" fontId="24" fillId="0" borderId="49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32" fillId="0" borderId="44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24" fillId="0" borderId="27" xfId="0" applyFont="1" applyBorder="1" applyAlignment="1">
      <alignment vertical="top" wrapText="1"/>
    </xf>
    <xf numFmtId="0" fontId="24" fillId="0" borderId="27" xfId="0" applyFont="1" applyBorder="1" applyAlignment="1">
      <alignment vertical="top"/>
    </xf>
    <xf numFmtId="0" fontId="24" fillId="0" borderId="0" xfId="0" applyFont="1" applyBorder="1" applyAlignment="1">
      <alignment vertical="top"/>
    </xf>
    <xf numFmtId="0" fontId="0" fillId="0" borderId="4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18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7" borderId="7" xfId="0" applyFill="1" applyBorder="1" applyAlignment="1">
      <alignment vertical="center" wrapText="1"/>
    </xf>
    <xf numFmtId="0" fontId="0" fillId="7" borderId="21" xfId="0" applyFill="1" applyBorder="1" applyAlignment="1">
      <alignment vertical="center"/>
    </xf>
    <xf numFmtId="0" fontId="26" fillId="9" borderId="64" xfId="0" applyFont="1" applyFill="1" applyBorder="1" applyAlignment="1">
      <alignment horizontal="center" vertical="center" wrapText="1"/>
    </xf>
    <xf numFmtId="0" fontId="30" fillId="9" borderId="48" xfId="0" applyFont="1" applyFill="1" applyBorder="1" applyAlignment="1">
      <alignment horizontal="center" vertical="center" wrapText="1"/>
    </xf>
    <xf numFmtId="0" fontId="0" fillId="0" borderId="47" xfId="0" applyBorder="1" applyAlignment="1">
      <alignment vertical="center"/>
    </xf>
    <xf numFmtId="0" fontId="26" fillId="0" borderId="61" xfId="0" applyFont="1" applyBorder="1" applyAlignment="1">
      <alignment horizontal="justify" vertical="center" wrapText="1"/>
    </xf>
    <xf numFmtId="0" fontId="0" fillId="0" borderId="19" xfId="0" applyBorder="1" applyAlignment="1">
      <alignment horizontal="justify" vertical="center" wrapText="1"/>
    </xf>
    <xf numFmtId="0" fontId="0" fillId="0" borderId="25" xfId="0" applyBorder="1" applyAlignment="1">
      <alignment horizontal="justify" vertical="center" wrapText="1"/>
    </xf>
    <xf numFmtId="0" fontId="30" fillId="0" borderId="7" xfId="0" applyFont="1" applyBorder="1" applyAlignment="1">
      <alignment vertical="center"/>
    </xf>
    <xf numFmtId="0" fontId="30" fillId="0" borderId="48" xfId="0" applyFont="1" applyBorder="1" applyAlignment="1">
      <alignment vertical="center"/>
    </xf>
    <xf numFmtId="0" fontId="30" fillId="0" borderId="42" xfId="0" applyFont="1" applyBorder="1" applyAlignment="1">
      <alignment vertical="center"/>
    </xf>
    <xf numFmtId="0" fontId="30" fillId="0" borderId="69" xfId="0" applyFont="1" applyBorder="1" applyAlignment="1">
      <alignment vertical="center"/>
    </xf>
    <xf numFmtId="0" fontId="0" fillId="0" borderId="67" xfId="0" applyBorder="1" applyAlignment="1">
      <alignment vertical="center"/>
    </xf>
    <xf numFmtId="0" fontId="30" fillId="0" borderId="48" xfId="0" applyFont="1" applyBorder="1" applyAlignment="1">
      <alignment horizontal="center" vertical="center"/>
    </xf>
    <xf numFmtId="0" fontId="0" fillId="0" borderId="68" xfId="0" applyBorder="1" applyAlignment="1">
      <alignment vertical="center"/>
    </xf>
    <xf numFmtId="0" fontId="0" fillId="0" borderId="66" xfId="0" applyBorder="1" applyAlignment="1">
      <alignment vertical="center"/>
    </xf>
    <xf numFmtId="0" fontId="26" fillId="0" borderId="60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26" fillId="0" borderId="5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0" fillId="0" borderId="66" xfId="0" applyBorder="1" applyAlignment="1">
      <alignment vertical="center" wrapText="1"/>
    </xf>
    <xf numFmtId="0" fontId="26" fillId="9" borderId="62" xfId="0" applyFont="1" applyFill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/>
    </xf>
    <xf numFmtId="0" fontId="0" fillId="0" borderId="65" xfId="0" applyBorder="1" applyAlignment="1">
      <alignment vertical="center"/>
    </xf>
    <xf numFmtId="0" fontId="26" fillId="0" borderId="52" xfId="0" applyFont="1" applyBorder="1" applyAlignment="1">
      <alignment horizontal="left" vertical="center" wrapText="1"/>
    </xf>
    <xf numFmtId="0" fontId="26" fillId="0" borderId="63" xfId="0" applyFont="1" applyBorder="1" applyAlignment="1">
      <alignment horizontal="left" vertical="center" wrapText="1"/>
    </xf>
    <xf numFmtId="0" fontId="26" fillId="0" borderId="65" xfId="0" applyFont="1" applyBorder="1" applyAlignment="1">
      <alignment vertical="center"/>
    </xf>
    <xf numFmtId="0" fontId="26" fillId="0" borderId="5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34" xfId="0" applyFont="1" applyBorder="1" applyAlignment="1">
      <alignment vertical="center"/>
    </xf>
  </cellXfs>
  <cellStyles count="7">
    <cellStyle name="一般" xfId="0" builtinId="0"/>
    <cellStyle name="一般 2" xfId="1"/>
    <cellStyle name="一般_1020" xfId="2"/>
    <cellStyle name="一般_1150" xfId="3"/>
    <cellStyle name="一般_1230" xfId="4"/>
    <cellStyle name="一般_1410" xfId="5"/>
    <cellStyle name="超連結" xfId="6" builtinId="8"/>
  </cellStyles>
  <dxfs count="2">
    <dxf>
      <alignment horizontal="general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2</xdr:col>
      <xdr:colOff>0</xdr:colOff>
      <xdr:row>2</xdr:row>
      <xdr:rowOff>9525</xdr:rowOff>
    </xdr:to>
    <xdr:cxnSp macro="">
      <xdr:nvCxnSpPr>
        <xdr:cNvPr id="2" name="直線接點 1"/>
        <xdr:cNvCxnSpPr/>
      </xdr:nvCxnSpPr>
      <xdr:spPr>
        <a:xfrm>
          <a:off x="0" y="444954"/>
          <a:ext cx="898071" cy="2286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2" name="直線接點 1"/>
        <xdr:cNvCxnSpPr/>
      </xdr:nvCxnSpPr>
      <xdr:spPr>
        <a:xfrm>
          <a:off x="0" y="352425"/>
          <a:ext cx="685800" cy="1943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3" name="直線接點 2"/>
        <xdr:cNvCxnSpPr/>
      </xdr:nvCxnSpPr>
      <xdr:spPr>
        <a:xfrm>
          <a:off x="0" y="590550"/>
          <a:ext cx="1247775" cy="1733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2" name="直線接點 1"/>
        <xdr:cNvCxnSpPr/>
      </xdr:nvCxnSpPr>
      <xdr:spPr>
        <a:xfrm>
          <a:off x="0" y="590550"/>
          <a:ext cx="1247775" cy="1571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3" name="直線接點 2"/>
        <xdr:cNvCxnSpPr/>
      </xdr:nvCxnSpPr>
      <xdr:spPr>
        <a:xfrm>
          <a:off x="0" y="590550"/>
          <a:ext cx="1247775" cy="1571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4" name="直線接點 3"/>
        <xdr:cNvCxnSpPr/>
      </xdr:nvCxnSpPr>
      <xdr:spPr>
        <a:xfrm>
          <a:off x="0" y="590550"/>
          <a:ext cx="1247775" cy="1571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2" name="直線接點 1"/>
        <xdr:cNvCxnSpPr/>
      </xdr:nvCxnSpPr>
      <xdr:spPr>
        <a:xfrm>
          <a:off x="0" y="590550"/>
          <a:ext cx="1247775" cy="1733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3" name="直線接點 2"/>
        <xdr:cNvCxnSpPr/>
      </xdr:nvCxnSpPr>
      <xdr:spPr>
        <a:xfrm>
          <a:off x="0" y="590550"/>
          <a:ext cx="1247775" cy="1733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4" name="直線接點 3"/>
        <xdr:cNvCxnSpPr/>
      </xdr:nvCxnSpPr>
      <xdr:spPr>
        <a:xfrm>
          <a:off x="0" y="590550"/>
          <a:ext cx="1247775" cy="1733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</xdr:row>
      <xdr:rowOff>9525</xdr:rowOff>
    </xdr:from>
    <xdr:to>
      <xdr:col>2</xdr:col>
      <xdr:colOff>28575</xdr:colOff>
      <xdr:row>2</xdr:row>
      <xdr:rowOff>0</xdr:rowOff>
    </xdr:to>
    <xdr:cxnSp macro="">
      <xdr:nvCxnSpPr>
        <xdr:cNvPr id="2" name="直線接點 1"/>
        <xdr:cNvCxnSpPr/>
      </xdr:nvCxnSpPr>
      <xdr:spPr>
        <a:xfrm>
          <a:off x="657225" y="228600"/>
          <a:ext cx="74295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657225</xdr:colOff>
      <xdr:row>1</xdr:row>
      <xdr:rowOff>9525</xdr:rowOff>
    </xdr:from>
    <xdr:to>
      <xdr:col>2</xdr:col>
      <xdr:colOff>28575</xdr:colOff>
      <xdr:row>2</xdr:row>
      <xdr:rowOff>0</xdr:rowOff>
    </xdr:to>
    <xdr:cxnSp macro="">
      <xdr:nvCxnSpPr>
        <xdr:cNvPr id="3" name="直線接點 2"/>
        <xdr:cNvCxnSpPr/>
      </xdr:nvCxnSpPr>
      <xdr:spPr>
        <a:xfrm>
          <a:off x="657225" y="228600"/>
          <a:ext cx="74295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表格1" displayName="表格1" ref="AX2:AX7" totalsRowShown="0" headerRowDxfId="0">
  <autoFilter ref="AX2:AX7"/>
  <tableColumns count="1">
    <tableColumn id="1" name="偵查程序或審級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c18910@judicial.gov.tw" TargetMode="External"/><Relationship Id="rId13" Type="http://schemas.openxmlformats.org/officeDocument/2006/relationships/hyperlink" Target="mailto:ipcper@judicial.gov.tw" TargetMode="External"/><Relationship Id="rId3" Type="http://schemas.openxmlformats.org/officeDocument/2006/relationships/hyperlink" Target="mailto:robo1345@ocac.gov.tw" TargetMode="External"/><Relationship Id="rId7" Type="http://schemas.openxmlformats.org/officeDocument/2006/relationships/hyperlink" Target="mailto:CYCC136@CYCC.GOV.TW" TargetMode="External"/><Relationship Id="rId12" Type="http://schemas.openxmlformats.org/officeDocument/2006/relationships/hyperlink" Target="mailto:ph531688@yahoo.com.tw" TargetMode="External"/><Relationship Id="rId2" Type="http://schemas.openxmlformats.org/officeDocument/2006/relationships/hyperlink" Target="mailto:hain102@kmc.gov.tw" TargetMode="External"/><Relationship Id="rId16" Type="http://schemas.openxmlformats.org/officeDocument/2006/relationships/table" Target="../tables/table1.xml"/><Relationship Id="rId1" Type="http://schemas.openxmlformats.org/officeDocument/2006/relationships/hyperlink" Target="mailto:hctseng@oop.gov.tw" TargetMode="External"/><Relationship Id="rId6" Type="http://schemas.openxmlformats.org/officeDocument/2006/relationships/hyperlink" Target="mailto:xp037@hsinchu-cc.gov.tw" TargetMode="External"/><Relationship Id="rId11" Type="http://schemas.openxmlformats.org/officeDocument/2006/relationships/hyperlink" Target="mailto:candy312@judicial.gov.tw" TargetMode="External"/><Relationship Id="rId5" Type="http://schemas.openxmlformats.org/officeDocument/2006/relationships/hyperlink" Target="mailto:kmspeaker9@gmail.com" TargetMode="External"/><Relationship Id="rId15" Type="http://schemas.openxmlformats.org/officeDocument/2006/relationships/drawing" Target="../drawings/drawing5.xml"/><Relationship Id="rId10" Type="http://schemas.openxmlformats.org/officeDocument/2006/relationships/hyperlink" Target="mailto:&#26032;&#31481;&#32291;&#35696;&#26371;&#20154;&#20107;&#23460;&#35613;&#25919;&#20977;b9005@hcc.gov.tw" TargetMode="External"/><Relationship Id="rId4" Type="http://schemas.openxmlformats.org/officeDocument/2006/relationships/hyperlink" Target="mailto:roberts@kcc.gov.tw" TargetMode="External"/><Relationship Id="rId9" Type="http://schemas.openxmlformats.org/officeDocument/2006/relationships/hyperlink" Target="mailto:b9005@hcc.gov.tw" TargetMode="External"/><Relationship Id="rId1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18"/>
  <sheetViews>
    <sheetView tabSelected="1" view="pageBreakPreview" topLeftCell="B5" zoomScale="30" zoomScaleNormal="70" zoomScaleSheetLayoutView="30" workbookViewId="0">
      <selection activeCell="Y53" sqref="Y53"/>
    </sheetView>
  </sheetViews>
  <sheetFormatPr defaultRowHeight="16.5"/>
  <cols>
    <col min="1" max="1" width="9" hidden="1" customWidth="1"/>
    <col min="2" max="2" width="11.75" customWidth="1"/>
    <col min="3" max="3" width="17.5" style="1" customWidth="1"/>
    <col min="4" max="6" width="13.375" style="1" customWidth="1"/>
    <col min="7" max="7" width="6" customWidth="1"/>
    <col min="8" max="8" width="8.375" customWidth="1"/>
    <col min="9" max="9" width="11.375" customWidth="1"/>
    <col min="10" max="11" width="11.375" style="1" customWidth="1"/>
    <col min="12" max="12" width="7.25" style="1" customWidth="1"/>
    <col min="13" max="13" width="10.875" style="1" customWidth="1"/>
    <col min="14" max="14" width="6.25" style="1" customWidth="1"/>
    <col min="15" max="15" width="6.875" customWidth="1"/>
    <col min="16" max="16" width="8.25" customWidth="1"/>
    <col min="17" max="17" width="15.375" customWidth="1"/>
    <col min="18" max="18" width="8.75" customWidth="1"/>
    <col min="19" max="19" width="10.75" customWidth="1"/>
    <col min="20" max="20" width="17" customWidth="1"/>
    <col min="21" max="21" width="10.5" customWidth="1"/>
    <col min="22" max="22" width="19.875" customWidth="1"/>
    <col min="23" max="24" width="14.125" customWidth="1"/>
    <col min="25" max="25" width="9.75" customWidth="1"/>
    <col min="26" max="26" width="8.125" customWidth="1"/>
    <col min="27" max="27" width="27.5" customWidth="1"/>
    <col min="28" max="28" width="51.875" customWidth="1"/>
    <col min="29" max="29" width="12.625" customWidth="1"/>
    <col min="30" max="30" width="66.625" customWidth="1"/>
    <col min="31" max="31" width="15.375" customWidth="1"/>
    <col min="32" max="32" width="19" customWidth="1"/>
  </cols>
  <sheetData>
    <row r="1" spans="2:40" ht="34.5" customHeight="1" thickBot="1">
      <c r="B1" s="228" t="s">
        <v>673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184"/>
    </row>
    <row r="2" spans="2:40" ht="186" customHeight="1" thickBot="1">
      <c r="B2" s="98" t="s">
        <v>354</v>
      </c>
      <c r="C2" s="99" t="s">
        <v>334</v>
      </c>
      <c r="D2" s="99" t="s">
        <v>338</v>
      </c>
      <c r="E2" s="99" t="s">
        <v>340</v>
      </c>
      <c r="F2" s="99" t="s">
        <v>353</v>
      </c>
      <c r="G2" s="99" t="s">
        <v>9</v>
      </c>
      <c r="H2" s="99" t="s">
        <v>549</v>
      </c>
      <c r="I2" s="99" t="s">
        <v>0</v>
      </c>
      <c r="J2" s="99" t="s">
        <v>361</v>
      </c>
      <c r="K2" s="99" t="s">
        <v>359</v>
      </c>
      <c r="L2" s="99" t="s">
        <v>7</v>
      </c>
      <c r="M2" s="100" t="s">
        <v>367</v>
      </c>
      <c r="N2" s="99" t="s">
        <v>437</v>
      </c>
      <c r="O2" s="101" t="s">
        <v>1</v>
      </c>
      <c r="P2" s="100" t="s">
        <v>368</v>
      </c>
      <c r="Q2" s="99" t="s">
        <v>551</v>
      </c>
      <c r="R2" s="99" t="s">
        <v>436</v>
      </c>
      <c r="S2" s="99" t="s">
        <v>433</v>
      </c>
      <c r="T2" s="99" t="s">
        <v>369</v>
      </c>
      <c r="U2" s="101" t="s">
        <v>438</v>
      </c>
      <c r="V2" s="155" t="s">
        <v>638</v>
      </c>
      <c r="W2" s="99" t="s">
        <v>637</v>
      </c>
      <c r="X2" s="99" t="s">
        <v>370</v>
      </c>
      <c r="Y2" s="99" t="s">
        <v>3</v>
      </c>
      <c r="Z2" s="101" t="s">
        <v>4</v>
      </c>
      <c r="AA2" s="189" t="s">
        <v>345</v>
      </c>
      <c r="AB2" s="102" t="s">
        <v>593</v>
      </c>
      <c r="AC2" s="99" t="s">
        <v>371</v>
      </c>
      <c r="AD2" s="156" t="s">
        <v>663</v>
      </c>
      <c r="AE2" s="210" t="s">
        <v>705</v>
      </c>
      <c r="AF2" s="234" t="s">
        <v>636</v>
      </c>
      <c r="AG2" s="235"/>
      <c r="AH2" s="235"/>
      <c r="AI2" s="235"/>
      <c r="AJ2" s="235"/>
      <c r="AK2" s="235"/>
      <c r="AL2" s="235"/>
      <c r="AM2" s="235"/>
      <c r="AN2" s="236"/>
    </row>
    <row r="3" spans="2:40" ht="136.5" customHeight="1">
      <c r="B3" s="103" t="s">
        <v>163</v>
      </c>
      <c r="C3" s="104" t="s">
        <v>16</v>
      </c>
      <c r="D3" s="105" t="s">
        <v>460</v>
      </c>
      <c r="E3" s="105" t="s">
        <v>349</v>
      </c>
      <c r="F3" s="105" t="s">
        <v>460</v>
      </c>
      <c r="G3" s="106" t="s">
        <v>170</v>
      </c>
      <c r="H3" s="106" t="s">
        <v>544</v>
      </c>
      <c r="I3" s="107" t="s">
        <v>465</v>
      </c>
      <c r="J3" s="104" t="s">
        <v>599</v>
      </c>
      <c r="K3" s="104" t="s">
        <v>466</v>
      </c>
      <c r="L3" s="105" t="s">
        <v>461</v>
      </c>
      <c r="M3" s="108" t="s">
        <v>225</v>
      </c>
      <c r="N3" s="109" t="s">
        <v>454</v>
      </c>
      <c r="O3" s="104" t="s">
        <v>456</v>
      </c>
      <c r="P3" s="104" t="s">
        <v>336</v>
      </c>
      <c r="Q3" s="107" t="s">
        <v>281</v>
      </c>
      <c r="R3" s="104"/>
      <c r="S3" s="107" t="s">
        <v>462</v>
      </c>
      <c r="T3" s="104" t="s">
        <v>463</v>
      </c>
      <c r="U3" s="107" t="s">
        <v>457</v>
      </c>
      <c r="V3" s="110">
        <v>1100430</v>
      </c>
      <c r="W3" s="105">
        <v>100000</v>
      </c>
      <c r="X3" s="105">
        <v>80000</v>
      </c>
      <c r="Y3" s="104"/>
      <c r="Z3" s="104" t="s">
        <v>453</v>
      </c>
      <c r="AA3" s="118" t="s">
        <v>592</v>
      </c>
      <c r="AB3" s="107"/>
      <c r="AC3" s="105"/>
      <c r="AD3" s="157" t="s">
        <v>631</v>
      </c>
      <c r="AE3" s="190" t="s">
        <v>646</v>
      </c>
      <c r="AF3" s="173"/>
      <c r="AG3" s="180"/>
      <c r="AH3" s="174"/>
      <c r="AI3" s="180"/>
      <c r="AJ3" s="174"/>
      <c r="AK3" s="180"/>
      <c r="AL3" s="174"/>
      <c r="AM3" s="180"/>
      <c r="AN3" s="175"/>
    </row>
    <row r="4" spans="2:40" ht="334.5" customHeight="1">
      <c r="B4" s="111" t="s">
        <v>223</v>
      </c>
      <c r="C4" s="112" t="s">
        <v>614</v>
      </c>
      <c r="D4" s="113" t="s">
        <v>615</v>
      </c>
      <c r="E4" s="113" t="s">
        <v>615</v>
      </c>
      <c r="F4" s="113" t="s">
        <v>615</v>
      </c>
      <c r="G4" s="114" t="s">
        <v>170</v>
      </c>
      <c r="H4" s="114" t="s">
        <v>544</v>
      </c>
      <c r="I4" s="112" t="s">
        <v>467</v>
      </c>
      <c r="J4" s="112" t="s">
        <v>468</v>
      </c>
      <c r="K4" s="112" t="s">
        <v>469</v>
      </c>
      <c r="L4" s="113" t="s">
        <v>355</v>
      </c>
      <c r="M4" s="115" t="s">
        <v>540</v>
      </c>
      <c r="N4" s="116" t="s">
        <v>454</v>
      </c>
      <c r="O4" s="112" t="s">
        <v>457</v>
      </c>
      <c r="P4" s="112" t="s">
        <v>336</v>
      </c>
      <c r="Q4" s="112" t="s">
        <v>241</v>
      </c>
      <c r="R4" s="112"/>
      <c r="S4" s="112" t="s">
        <v>459</v>
      </c>
      <c r="T4" s="112" t="s">
        <v>464</v>
      </c>
      <c r="U4" s="112" t="s">
        <v>457</v>
      </c>
      <c r="V4" s="113">
        <v>1100220</v>
      </c>
      <c r="W4" s="113">
        <v>300000</v>
      </c>
      <c r="X4" s="113">
        <v>240000</v>
      </c>
      <c r="Y4" s="112"/>
      <c r="Z4" s="112" t="s">
        <v>453</v>
      </c>
      <c r="AA4" s="112" t="s">
        <v>665</v>
      </c>
      <c r="AB4" s="112"/>
      <c r="AC4" s="113"/>
      <c r="AD4" s="158" t="s">
        <v>613</v>
      </c>
      <c r="AE4" s="191" t="s">
        <v>649</v>
      </c>
      <c r="AF4" s="181" t="s">
        <v>632</v>
      </c>
      <c r="AG4" s="182" t="s">
        <v>607</v>
      </c>
      <c r="AH4" s="183" t="s">
        <v>605</v>
      </c>
      <c r="AI4" s="182" t="s">
        <v>609</v>
      </c>
      <c r="AJ4" s="183" t="s">
        <v>604</v>
      </c>
      <c r="AK4" s="182" t="s">
        <v>667</v>
      </c>
      <c r="AL4" s="183" t="s">
        <v>604</v>
      </c>
      <c r="AM4" s="179"/>
      <c r="AN4" s="177"/>
    </row>
    <row r="5" spans="2:40" ht="147.75" customHeight="1">
      <c r="B5" s="111" t="s">
        <v>224</v>
      </c>
      <c r="C5" s="112" t="s">
        <v>19</v>
      </c>
      <c r="D5" s="113" t="s">
        <v>348</v>
      </c>
      <c r="E5" s="113" t="s">
        <v>348</v>
      </c>
      <c r="F5" s="113" t="s">
        <v>348</v>
      </c>
      <c r="G5" s="114" t="s">
        <v>176</v>
      </c>
      <c r="H5" s="114" t="s">
        <v>544</v>
      </c>
      <c r="I5" s="112" t="s">
        <v>470</v>
      </c>
      <c r="J5" s="112" t="s">
        <v>468</v>
      </c>
      <c r="K5" s="112" t="s">
        <v>469</v>
      </c>
      <c r="L5" s="113" t="s">
        <v>342</v>
      </c>
      <c r="M5" s="115" t="s">
        <v>343</v>
      </c>
      <c r="N5" s="117" t="s">
        <v>455</v>
      </c>
      <c r="O5" s="112" t="s">
        <v>456</v>
      </c>
      <c r="P5" s="112" t="s">
        <v>336</v>
      </c>
      <c r="Q5" s="112" t="s">
        <v>240</v>
      </c>
      <c r="R5" s="112"/>
      <c r="S5" s="112" t="s">
        <v>458</v>
      </c>
      <c r="T5" s="112" t="s">
        <v>464</v>
      </c>
      <c r="U5" s="112" t="s">
        <v>457</v>
      </c>
      <c r="V5" s="113">
        <v>1100411</v>
      </c>
      <c r="W5" s="113">
        <v>50000</v>
      </c>
      <c r="X5" s="113">
        <v>50000</v>
      </c>
      <c r="Y5" s="112"/>
      <c r="Z5" s="112" t="s">
        <v>453</v>
      </c>
      <c r="AA5" s="112" t="s">
        <v>640</v>
      </c>
      <c r="AB5" s="118"/>
      <c r="AC5" s="113"/>
      <c r="AD5" s="158" t="s">
        <v>633</v>
      </c>
      <c r="AE5" s="191" t="s">
        <v>647</v>
      </c>
      <c r="AF5" s="176"/>
      <c r="AG5" s="179"/>
      <c r="AH5" s="178"/>
      <c r="AI5" s="179"/>
      <c r="AJ5" s="178"/>
      <c r="AK5" s="179"/>
      <c r="AL5" s="178"/>
      <c r="AM5" s="179"/>
      <c r="AN5" s="177"/>
    </row>
    <row r="6" spans="2:40" ht="186" customHeight="1">
      <c r="B6" s="111" t="s">
        <v>344</v>
      </c>
      <c r="C6" s="112" t="s">
        <v>19</v>
      </c>
      <c r="D6" s="113" t="s">
        <v>348</v>
      </c>
      <c r="E6" s="113" t="s">
        <v>348</v>
      </c>
      <c r="F6" s="113" t="s">
        <v>348</v>
      </c>
      <c r="G6" s="114" t="s">
        <v>177</v>
      </c>
      <c r="H6" s="114" t="s">
        <v>546</v>
      </c>
      <c r="I6" s="112" t="s">
        <v>542</v>
      </c>
      <c r="J6" s="112" t="s">
        <v>471</v>
      </c>
      <c r="K6" s="112" t="s">
        <v>472</v>
      </c>
      <c r="L6" s="113" t="s">
        <v>537</v>
      </c>
      <c r="M6" s="115" t="s">
        <v>539</v>
      </c>
      <c r="N6" s="116" t="s">
        <v>454</v>
      </c>
      <c r="O6" s="112" t="s">
        <v>456</v>
      </c>
      <c r="P6" s="112" t="s">
        <v>336</v>
      </c>
      <c r="Q6" s="112" t="s">
        <v>240</v>
      </c>
      <c r="R6" s="112"/>
      <c r="S6" s="112" t="s">
        <v>458</v>
      </c>
      <c r="T6" s="112" t="s">
        <v>464</v>
      </c>
      <c r="U6" s="112" t="s">
        <v>457</v>
      </c>
      <c r="V6" s="113">
        <v>1100411</v>
      </c>
      <c r="W6" s="113">
        <v>50000</v>
      </c>
      <c r="X6" s="113">
        <v>50000</v>
      </c>
      <c r="Y6" s="112"/>
      <c r="Z6" s="112" t="s">
        <v>453</v>
      </c>
      <c r="AA6" s="112" t="s">
        <v>640</v>
      </c>
      <c r="AB6" s="112"/>
      <c r="AC6" s="113"/>
      <c r="AD6" s="158" t="s">
        <v>634</v>
      </c>
      <c r="AE6" s="191" t="s">
        <v>647</v>
      </c>
      <c r="AF6" s="176"/>
      <c r="AG6" s="179"/>
      <c r="AH6" s="178"/>
      <c r="AI6" s="179"/>
      <c r="AJ6" s="178"/>
      <c r="AK6" s="179"/>
      <c r="AL6" s="178"/>
      <c r="AM6" s="179"/>
      <c r="AN6" s="177"/>
    </row>
    <row r="7" spans="2:40" ht="186" customHeight="1">
      <c r="B7" s="111" t="s">
        <v>534</v>
      </c>
      <c r="C7" s="112" t="s">
        <v>19</v>
      </c>
      <c r="D7" s="113" t="s">
        <v>348</v>
      </c>
      <c r="E7" s="113" t="s">
        <v>348</v>
      </c>
      <c r="F7" s="113" t="s">
        <v>348</v>
      </c>
      <c r="G7" s="114" t="s">
        <v>179</v>
      </c>
      <c r="H7" s="114" t="s">
        <v>453</v>
      </c>
      <c r="I7" s="112" t="s">
        <v>542</v>
      </c>
      <c r="J7" s="112" t="s">
        <v>471</v>
      </c>
      <c r="K7" s="112" t="s">
        <v>472</v>
      </c>
      <c r="L7" s="113" t="s">
        <v>533</v>
      </c>
      <c r="M7" s="115" t="s">
        <v>538</v>
      </c>
      <c r="N7" s="116" t="s">
        <v>454</v>
      </c>
      <c r="O7" s="112" t="s">
        <v>456</v>
      </c>
      <c r="P7" s="112" t="s">
        <v>336</v>
      </c>
      <c r="Q7" s="112" t="s">
        <v>240</v>
      </c>
      <c r="R7" s="112"/>
      <c r="S7" s="112" t="s">
        <v>458</v>
      </c>
      <c r="T7" s="112" t="s">
        <v>464</v>
      </c>
      <c r="U7" s="112" t="s">
        <v>457</v>
      </c>
      <c r="V7" s="113">
        <v>1100411</v>
      </c>
      <c r="W7" s="113">
        <v>50000</v>
      </c>
      <c r="X7" s="113">
        <v>50000</v>
      </c>
      <c r="Y7" s="112"/>
      <c r="Z7" s="112" t="s">
        <v>453</v>
      </c>
      <c r="AA7" s="112" t="s">
        <v>640</v>
      </c>
      <c r="AB7" s="112"/>
      <c r="AC7" s="113"/>
      <c r="AD7" s="158" t="s">
        <v>634</v>
      </c>
      <c r="AE7" s="191" t="s">
        <v>647</v>
      </c>
      <c r="AF7" s="176"/>
      <c r="AG7" s="179"/>
      <c r="AH7" s="178"/>
      <c r="AI7" s="179"/>
      <c r="AJ7" s="178"/>
      <c r="AK7" s="179"/>
      <c r="AL7" s="178"/>
      <c r="AM7" s="179"/>
      <c r="AN7" s="177"/>
    </row>
    <row r="8" spans="2:40" ht="126" customHeight="1">
      <c r="B8" s="111" t="s">
        <v>535</v>
      </c>
      <c r="C8" s="112" t="s">
        <v>20</v>
      </c>
      <c r="D8" s="113" t="s">
        <v>378</v>
      </c>
      <c r="E8" s="113" t="s">
        <v>378</v>
      </c>
      <c r="F8" s="113" t="s">
        <v>378</v>
      </c>
      <c r="G8" s="114" t="s">
        <v>170</v>
      </c>
      <c r="H8" s="114" t="s">
        <v>544</v>
      </c>
      <c r="I8" s="112" t="s">
        <v>616</v>
      </c>
      <c r="J8" s="112" t="s">
        <v>473</v>
      </c>
      <c r="K8" s="112" t="s">
        <v>474</v>
      </c>
      <c r="L8" s="113" t="s">
        <v>346</v>
      </c>
      <c r="M8" s="115" t="s">
        <v>352</v>
      </c>
      <c r="N8" s="117" t="s">
        <v>455</v>
      </c>
      <c r="O8" s="112" t="s">
        <v>456</v>
      </c>
      <c r="P8" s="112" t="s">
        <v>335</v>
      </c>
      <c r="Q8" s="112" t="s">
        <v>290</v>
      </c>
      <c r="R8" s="112"/>
      <c r="S8" s="112" t="s">
        <v>458</v>
      </c>
      <c r="T8" s="112" t="s">
        <v>541</v>
      </c>
      <c r="U8" s="112" t="s">
        <v>457</v>
      </c>
      <c r="V8" s="113">
        <v>1100511</v>
      </c>
      <c r="W8" s="113"/>
      <c r="X8" s="113"/>
      <c r="Y8" s="112"/>
      <c r="Z8" s="112" t="s">
        <v>453</v>
      </c>
      <c r="AA8" s="112" t="s">
        <v>640</v>
      </c>
      <c r="AB8" s="118"/>
      <c r="AC8" s="113"/>
      <c r="AD8" s="158" t="s">
        <v>635</v>
      </c>
      <c r="AE8" s="191" t="s">
        <v>647</v>
      </c>
      <c r="AF8" s="176"/>
      <c r="AG8" s="179"/>
      <c r="AH8" s="178"/>
      <c r="AI8" s="179"/>
      <c r="AJ8" s="178"/>
      <c r="AK8" s="179"/>
      <c r="AL8" s="178"/>
      <c r="AM8" s="179"/>
      <c r="AN8" s="177"/>
    </row>
    <row r="9" spans="2:40" ht="171" customHeight="1">
      <c r="B9" s="111" t="s">
        <v>536</v>
      </c>
      <c r="C9" s="112" t="s">
        <v>21</v>
      </c>
      <c r="D9" s="113" t="s">
        <v>365</v>
      </c>
      <c r="E9" s="113" t="s">
        <v>365</v>
      </c>
      <c r="F9" s="113" t="s">
        <v>365</v>
      </c>
      <c r="G9" s="114" t="s">
        <v>179</v>
      </c>
      <c r="H9" s="114" t="s">
        <v>453</v>
      </c>
      <c r="I9" s="112" t="s">
        <v>475</v>
      </c>
      <c r="J9" s="112" t="s">
        <v>471</v>
      </c>
      <c r="K9" s="112" t="s">
        <v>472</v>
      </c>
      <c r="L9" s="113" t="s">
        <v>366</v>
      </c>
      <c r="M9" s="115" t="s">
        <v>347</v>
      </c>
      <c r="N9" s="116" t="s">
        <v>454</v>
      </c>
      <c r="O9" s="112" t="s">
        <v>456</v>
      </c>
      <c r="P9" s="112" t="s">
        <v>336</v>
      </c>
      <c r="Q9" s="112" t="s">
        <v>239</v>
      </c>
      <c r="R9" s="112"/>
      <c r="S9" s="112" t="s">
        <v>458</v>
      </c>
      <c r="T9" s="112" t="s">
        <v>464</v>
      </c>
      <c r="U9" s="112" t="s">
        <v>457</v>
      </c>
      <c r="V9" s="113">
        <v>1100625</v>
      </c>
      <c r="W9" s="113">
        <v>80000</v>
      </c>
      <c r="X9" s="113">
        <v>80000</v>
      </c>
      <c r="Y9" s="112" t="s">
        <v>190</v>
      </c>
      <c r="Z9" s="112" t="s">
        <v>452</v>
      </c>
      <c r="AA9" s="112"/>
      <c r="AB9" s="112" t="s">
        <v>595</v>
      </c>
      <c r="AC9" s="113">
        <v>80000</v>
      </c>
      <c r="AD9" s="158" t="s">
        <v>672</v>
      </c>
      <c r="AE9" s="191" t="s">
        <v>668</v>
      </c>
      <c r="AF9" s="176"/>
      <c r="AG9" s="179"/>
      <c r="AH9" s="178"/>
      <c r="AI9" s="179"/>
      <c r="AJ9" s="178"/>
      <c r="AK9" s="179"/>
      <c r="AL9" s="178"/>
      <c r="AM9" s="179"/>
      <c r="AN9" s="177"/>
    </row>
    <row r="10" spans="2:40" ht="21.75" customHeight="1">
      <c r="B10" s="111"/>
      <c r="C10" s="112"/>
      <c r="D10" s="113"/>
      <c r="E10" s="113"/>
      <c r="F10" s="113"/>
      <c r="G10" s="114"/>
      <c r="H10" s="119"/>
      <c r="I10" s="112"/>
      <c r="J10" s="112"/>
      <c r="K10" s="112"/>
      <c r="L10" s="113"/>
      <c r="M10" s="115"/>
      <c r="N10" s="116"/>
      <c r="O10" s="112"/>
      <c r="P10" s="112"/>
      <c r="Q10" s="112"/>
      <c r="R10" s="112"/>
      <c r="S10" s="112"/>
      <c r="T10" s="112"/>
      <c r="U10" s="112"/>
      <c r="V10" s="113"/>
      <c r="W10" s="113"/>
      <c r="X10" s="113"/>
      <c r="Y10" s="112"/>
      <c r="Z10" s="112"/>
      <c r="AA10" s="112"/>
      <c r="AB10" s="118"/>
      <c r="AC10" s="113"/>
      <c r="AD10" s="158"/>
      <c r="AE10" s="191"/>
      <c r="AF10" s="176"/>
      <c r="AG10" s="179"/>
      <c r="AH10" s="178"/>
      <c r="AI10" s="179"/>
      <c r="AJ10" s="178"/>
      <c r="AK10" s="179"/>
      <c r="AL10" s="178"/>
      <c r="AM10" s="179"/>
      <c r="AN10" s="177"/>
    </row>
    <row r="11" spans="2:40" ht="21.75" customHeight="1">
      <c r="B11" s="111"/>
      <c r="C11" s="112"/>
      <c r="D11" s="113"/>
      <c r="E11" s="113"/>
      <c r="F11" s="113"/>
      <c r="G11" s="114"/>
      <c r="H11" s="119"/>
      <c r="I11" s="112"/>
      <c r="J11" s="112"/>
      <c r="K11" s="112"/>
      <c r="L11" s="113"/>
      <c r="M11" s="115"/>
      <c r="N11" s="116"/>
      <c r="O11" s="112"/>
      <c r="P11" s="112"/>
      <c r="Q11" s="112"/>
      <c r="R11" s="112"/>
      <c r="S11" s="112"/>
      <c r="T11" s="112"/>
      <c r="U11" s="112"/>
      <c r="V11" s="113"/>
      <c r="W11" s="113"/>
      <c r="X11" s="113"/>
      <c r="Y11" s="112"/>
      <c r="Z11" s="112"/>
      <c r="AA11" s="112"/>
      <c r="AB11" s="118"/>
      <c r="AC11" s="113"/>
      <c r="AD11" s="158"/>
      <c r="AE11" s="191"/>
      <c r="AF11" s="176"/>
      <c r="AG11" s="179"/>
      <c r="AH11" s="178"/>
      <c r="AI11" s="179"/>
      <c r="AJ11" s="178"/>
      <c r="AK11" s="179"/>
      <c r="AL11" s="178"/>
      <c r="AM11" s="179"/>
      <c r="AN11" s="177"/>
    </row>
    <row r="12" spans="2:40" ht="21.75" customHeight="1">
      <c r="B12" s="111"/>
      <c r="C12" s="112"/>
      <c r="D12" s="113"/>
      <c r="E12" s="113"/>
      <c r="F12" s="113"/>
      <c r="G12" s="114"/>
      <c r="H12" s="119"/>
      <c r="I12" s="112"/>
      <c r="J12" s="112"/>
      <c r="K12" s="112"/>
      <c r="L12" s="113"/>
      <c r="M12" s="115"/>
      <c r="N12" s="116"/>
      <c r="O12" s="112"/>
      <c r="P12" s="112"/>
      <c r="Q12" s="112"/>
      <c r="R12" s="112"/>
      <c r="S12" s="112"/>
      <c r="T12" s="112"/>
      <c r="U12" s="112"/>
      <c r="V12" s="113"/>
      <c r="W12" s="113"/>
      <c r="X12" s="113"/>
      <c r="Y12" s="112"/>
      <c r="Z12" s="112"/>
      <c r="AA12" s="112"/>
      <c r="AB12" s="118"/>
      <c r="AC12" s="113"/>
      <c r="AD12" s="158"/>
      <c r="AE12" s="191"/>
      <c r="AF12" s="176"/>
      <c r="AG12" s="179"/>
      <c r="AH12" s="178"/>
      <c r="AI12" s="179"/>
      <c r="AJ12" s="178"/>
      <c r="AK12" s="179"/>
      <c r="AL12" s="178"/>
      <c r="AM12" s="179"/>
      <c r="AN12" s="177"/>
    </row>
    <row r="13" spans="2:40" ht="21.75" customHeight="1">
      <c r="B13" s="111"/>
      <c r="C13" s="112"/>
      <c r="D13" s="113"/>
      <c r="E13" s="113"/>
      <c r="F13" s="113"/>
      <c r="G13" s="114"/>
      <c r="H13" s="119"/>
      <c r="I13" s="112"/>
      <c r="J13" s="112"/>
      <c r="K13" s="112"/>
      <c r="L13" s="113"/>
      <c r="M13" s="115"/>
      <c r="N13" s="116"/>
      <c r="O13" s="112"/>
      <c r="P13" s="112"/>
      <c r="Q13" s="112"/>
      <c r="R13" s="112"/>
      <c r="S13" s="112"/>
      <c r="T13" s="112"/>
      <c r="U13" s="112"/>
      <c r="V13" s="113"/>
      <c r="W13" s="113"/>
      <c r="X13" s="113"/>
      <c r="Y13" s="112"/>
      <c r="Z13" s="112"/>
      <c r="AA13" s="112"/>
      <c r="AB13" s="118"/>
      <c r="AC13" s="113"/>
      <c r="AD13" s="158"/>
      <c r="AE13" s="191"/>
      <c r="AF13" s="176"/>
      <c r="AG13" s="179"/>
      <c r="AH13" s="178"/>
      <c r="AI13" s="179"/>
      <c r="AJ13" s="178"/>
      <c r="AK13" s="179"/>
      <c r="AL13" s="178"/>
      <c r="AM13" s="179"/>
      <c r="AN13" s="177"/>
    </row>
    <row r="14" spans="2:40" ht="21.75" customHeight="1">
      <c r="B14" s="111"/>
      <c r="C14" s="112"/>
      <c r="D14" s="113"/>
      <c r="E14" s="113"/>
      <c r="F14" s="113"/>
      <c r="G14" s="114"/>
      <c r="H14" s="119"/>
      <c r="I14" s="112"/>
      <c r="J14" s="112"/>
      <c r="K14" s="112"/>
      <c r="L14" s="113"/>
      <c r="M14" s="115"/>
      <c r="N14" s="116"/>
      <c r="O14" s="112"/>
      <c r="P14" s="112"/>
      <c r="Q14" s="112"/>
      <c r="R14" s="112"/>
      <c r="S14" s="112"/>
      <c r="T14" s="112"/>
      <c r="U14" s="112"/>
      <c r="V14" s="113"/>
      <c r="W14" s="113"/>
      <c r="X14" s="113"/>
      <c r="Y14" s="112"/>
      <c r="Z14" s="112"/>
      <c r="AA14" s="112"/>
      <c r="AB14" s="118"/>
      <c r="AC14" s="113"/>
      <c r="AD14" s="158"/>
      <c r="AE14" s="191"/>
      <c r="AF14" s="176"/>
      <c r="AG14" s="179"/>
      <c r="AH14" s="178"/>
      <c r="AI14" s="179"/>
      <c r="AJ14" s="178"/>
      <c r="AK14" s="179"/>
      <c r="AL14" s="178"/>
      <c r="AM14" s="179"/>
      <c r="AN14" s="177"/>
    </row>
    <row r="15" spans="2:40" ht="21.75" customHeight="1">
      <c r="B15" s="111"/>
      <c r="C15" s="112"/>
      <c r="D15" s="113"/>
      <c r="E15" s="113"/>
      <c r="F15" s="113"/>
      <c r="G15" s="114"/>
      <c r="H15" s="119"/>
      <c r="I15" s="112"/>
      <c r="J15" s="112"/>
      <c r="K15" s="112"/>
      <c r="L15" s="113"/>
      <c r="M15" s="115"/>
      <c r="N15" s="116"/>
      <c r="O15" s="112"/>
      <c r="P15" s="112"/>
      <c r="Q15" s="112"/>
      <c r="R15" s="112"/>
      <c r="S15" s="112"/>
      <c r="T15" s="112"/>
      <c r="U15" s="112"/>
      <c r="V15" s="113"/>
      <c r="W15" s="113"/>
      <c r="X15" s="113"/>
      <c r="Y15" s="112"/>
      <c r="Z15" s="112"/>
      <c r="AA15" s="112"/>
      <c r="AB15" s="118"/>
      <c r="AC15" s="113"/>
      <c r="AD15" s="158"/>
      <c r="AE15" s="191"/>
      <c r="AF15" s="176"/>
      <c r="AG15" s="179"/>
      <c r="AH15" s="178"/>
      <c r="AI15" s="179"/>
      <c r="AJ15" s="178"/>
      <c r="AK15" s="179"/>
      <c r="AL15" s="178"/>
      <c r="AM15" s="179"/>
      <c r="AN15" s="177"/>
    </row>
    <row r="16" spans="2:40" ht="21.75" customHeight="1">
      <c r="B16" s="120"/>
      <c r="C16" s="112"/>
      <c r="D16" s="121"/>
      <c r="E16" s="121"/>
      <c r="F16" s="121"/>
      <c r="G16" s="114"/>
      <c r="H16" s="119"/>
      <c r="I16" s="112"/>
      <c r="J16" s="112"/>
      <c r="K16" s="112"/>
      <c r="L16" s="121"/>
      <c r="M16" s="122"/>
      <c r="N16" s="116"/>
      <c r="O16" s="112"/>
      <c r="P16" s="112"/>
      <c r="Q16" s="112"/>
      <c r="R16" s="112"/>
      <c r="S16" s="112"/>
      <c r="T16" s="112"/>
      <c r="U16" s="112"/>
      <c r="V16" s="113"/>
      <c r="W16" s="121"/>
      <c r="X16" s="121"/>
      <c r="Y16" s="112"/>
      <c r="Z16" s="112"/>
      <c r="AA16" s="112"/>
      <c r="AB16" s="118"/>
      <c r="AC16" s="121"/>
      <c r="AD16" s="159"/>
      <c r="AE16" s="192"/>
      <c r="AF16" s="176"/>
      <c r="AG16" s="179"/>
      <c r="AH16" s="178"/>
      <c r="AI16" s="179"/>
      <c r="AJ16" s="178"/>
      <c r="AK16" s="179"/>
      <c r="AL16" s="178"/>
      <c r="AM16" s="179"/>
      <c r="AN16" s="177"/>
    </row>
    <row r="17" spans="2:40" ht="21.75" thickBot="1">
      <c r="B17" s="123"/>
      <c r="C17" s="124"/>
      <c r="D17" s="125"/>
      <c r="E17" s="125"/>
      <c r="F17" s="125"/>
      <c r="G17" s="126"/>
      <c r="H17" s="126"/>
      <c r="I17" s="124"/>
      <c r="J17" s="124"/>
      <c r="K17" s="124"/>
      <c r="L17" s="125"/>
      <c r="M17" s="127"/>
      <c r="N17" s="128"/>
      <c r="O17" s="124"/>
      <c r="P17" s="124"/>
      <c r="Q17" s="124"/>
      <c r="R17" s="124"/>
      <c r="S17" s="124"/>
      <c r="T17" s="124"/>
      <c r="U17" s="112"/>
      <c r="V17" s="129"/>
      <c r="W17" s="125"/>
      <c r="X17" s="125"/>
      <c r="Y17" s="124"/>
      <c r="Z17" s="124"/>
      <c r="AA17" s="124"/>
      <c r="AB17" s="124"/>
      <c r="AC17" s="125"/>
      <c r="AD17" s="160"/>
      <c r="AE17" s="193"/>
      <c r="AF17" s="176"/>
      <c r="AG17" s="179"/>
      <c r="AH17" s="178"/>
      <c r="AI17" s="179"/>
      <c r="AJ17" s="178"/>
      <c r="AK17" s="179"/>
      <c r="AL17" s="178"/>
      <c r="AM17" s="179"/>
      <c r="AN17" s="177"/>
    </row>
    <row r="18" spans="2:40" ht="138.75" customHeight="1" thickBot="1">
      <c r="B18" s="229" t="s">
        <v>728</v>
      </c>
      <c r="C18" s="230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2"/>
      <c r="AB18" s="231"/>
      <c r="AC18" s="231"/>
      <c r="AD18" s="231"/>
      <c r="AE18" s="231"/>
      <c r="AF18" s="233"/>
      <c r="AG18" s="164"/>
      <c r="AH18" s="164"/>
      <c r="AI18" s="164"/>
      <c r="AJ18" s="164"/>
      <c r="AK18" s="164"/>
      <c r="AL18" s="164"/>
      <c r="AM18" s="164"/>
      <c r="AN18" s="168"/>
    </row>
    <row r="19" spans="2:40" ht="20.25" thickBot="1">
      <c r="B19" s="226" t="s">
        <v>196</v>
      </c>
      <c r="C19" s="227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 t="s">
        <v>341</v>
      </c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1"/>
      <c r="AD19" s="171"/>
      <c r="AE19" s="171"/>
      <c r="AF19" s="172"/>
      <c r="AG19" s="163"/>
      <c r="AH19" s="163"/>
      <c r="AI19" s="163"/>
      <c r="AJ19" s="163"/>
      <c r="AK19" s="163"/>
      <c r="AL19" s="163"/>
      <c r="AM19" s="163"/>
      <c r="AN19" s="133"/>
    </row>
    <row r="20" spans="2:40" ht="20.25" thickBot="1">
      <c r="B20" s="134"/>
      <c r="C20" s="135" t="s">
        <v>170</v>
      </c>
      <c r="D20" s="130" t="s">
        <v>198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2"/>
      <c r="AD20" s="132"/>
      <c r="AE20" s="132"/>
      <c r="AF20" s="165"/>
      <c r="AG20" s="164"/>
      <c r="AH20" s="164"/>
      <c r="AI20" s="164"/>
      <c r="AJ20" s="164"/>
      <c r="AK20" s="164"/>
      <c r="AL20" s="164"/>
      <c r="AM20" s="164"/>
      <c r="AN20" s="136"/>
    </row>
    <row r="21" spans="2:40" ht="20.25" thickBot="1">
      <c r="B21" s="137"/>
      <c r="C21" s="135" t="s">
        <v>171</v>
      </c>
      <c r="D21" s="138" t="s">
        <v>372</v>
      </c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40"/>
      <c r="AD21" s="140"/>
      <c r="AE21" s="140"/>
      <c r="AF21" s="166"/>
      <c r="AG21" s="161"/>
      <c r="AH21" s="161"/>
      <c r="AI21" s="161"/>
      <c r="AJ21" s="161"/>
      <c r="AK21" s="161"/>
      <c r="AL21" s="161"/>
      <c r="AM21" s="161"/>
      <c r="AN21" s="141"/>
    </row>
    <row r="22" spans="2:40" ht="20.25" thickBot="1">
      <c r="B22" s="137"/>
      <c r="C22" s="135" t="s">
        <v>172</v>
      </c>
      <c r="D22" s="138" t="s">
        <v>184</v>
      </c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40"/>
      <c r="AD22" s="140"/>
      <c r="AE22" s="140"/>
      <c r="AF22" s="166"/>
      <c r="AG22" s="161"/>
      <c r="AH22" s="161"/>
      <c r="AI22" s="161"/>
      <c r="AJ22" s="161"/>
      <c r="AK22" s="161"/>
      <c r="AL22" s="161"/>
      <c r="AM22" s="161"/>
      <c r="AN22" s="141"/>
    </row>
    <row r="23" spans="2:40" ht="20.25" thickBot="1">
      <c r="B23" s="137"/>
      <c r="C23" s="135" t="s">
        <v>173</v>
      </c>
      <c r="D23" s="138" t="s">
        <v>185</v>
      </c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40"/>
      <c r="AD23" s="140"/>
      <c r="AE23" s="140"/>
      <c r="AF23" s="166"/>
      <c r="AG23" s="161"/>
      <c r="AH23" s="161"/>
      <c r="AI23" s="161"/>
      <c r="AJ23" s="161"/>
      <c r="AK23" s="161"/>
      <c r="AL23" s="161"/>
      <c r="AM23" s="161"/>
      <c r="AN23" s="141"/>
    </row>
    <row r="24" spans="2:40" ht="20.25" thickBot="1">
      <c r="B24" s="142"/>
      <c r="C24" s="135" t="s">
        <v>174</v>
      </c>
      <c r="D24" s="138" t="s">
        <v>186</v>
      </c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40"/>
      <c r="AD24" s="140"/>
      <c r="AE24" s="140"/>
      <c r="AF24" s="166"/>
      <c r="AG24" s="161"/>
      <c r="AH24" s="161"/>
      <c r="AI24" s="161"/>
      <c r="AJ24" s="161"/>
      <c r="AK24" s="161"/>
      <c r="AL24" s="161"/>
      <c r="AM24" s="161"/>
      <c r="AN24" s="141"/>
    </row>
    <row r="25" spans="2:40" ht="20.25" thickBot="1">
      <c r="B25" s="142" t="s">
        <v>197</v>
      </c>
      <c r="C25" s="135" t="s">
        <v>175</v>
      </c>
      <c r="D25" s="138" t="s">
        <v>704</v>
      </c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40"/>
      <c r="AD25" s="140"/>
      <c r="AE25" s="140"/>
      <c r="AF25" s="166"/>
      <c r="AG25" s="161"/>
      <c r="AH25" s="161"/>
      <c r="AI25" s="161"/>
      <c r="AJ25" s="161"/>
      <c r="AK25" s="161"/>
      <c r="AL25" s="161"/>
      <c r="AM25" s="161"/>
      <c r="AN25" s="141"/>
    </row>
    <row r="26" spans="2:40" ht="20.25" thickBot="1">
      <c r="B26" s="142"/>
      <c r="C26" s="135" t="s">
        <v>176</v>
      </c>
      <c r="D26" s="138" t="s">
        <v>373</v>
      </c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40"/>
      <c r="AD26" s="140"/>
      <c r="AE26" s="140"/>
      <c r="AF26" s="166"/>
      <c r="AG26" s="161"/>
      <c r="AH26" s="161"/>
      <c r="AI26" s="161"/>
      <c r="AJ26" s="161"/>
      <c r="AK26" s="161"/>
      <c r="AL26" s="161"/>
      <c r="AM26" s="161"/>
      <c r="AN26" s="141"/>
    </row>
    <row r="27" spans="2:40" ht="20.25" thickBot="1">
      <c r="B27" s="142"/>
      <c r="C27" s="135" t="s">
        <v>177</v>
      </c>
      <c r="D27" s="138" t="s">
        <v>374</v>
      </c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40"/>
      <c r="AD27" s="140"/>
      <c r="AE27" s="140"/>
      <c r="AF27" s="166"/>
      <c r="AG27" s="161"/>
      <c r="AH27" s="161"/>
      <c r="AI27" s="161"/>
      <c r="AJ27" s="161"/>
      <c r="AK27" s="161"/>
      <c r="AL27" s="161"/>
      <c r="AM27" s="161"/>
      <c r="AN27" s="141"/>
    </row>
    <row r="28" spans="2:40" ht="20.25" thickBot="1">
      <c r="B28" s="142"/>
      <c r="C28" s="135" t="s">
        <v>178</v>
      </c>
      <c r="D28" s="138" t="s">
        <v>375</v>
      </c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40"/>
      <c r="AD28" s="140"/>
      <c r="AE28" s="140"/>
      <c r="AF28" s="166"/>
      <c r="AG28" s="161"/>
      <c r="AH28" s="161"/>
      <c r="AI28" s="161"/>
      <c r="AJ28" s="161"/>
      <c r="AK28" s="161"/>
      <c r="AL28" s="161"/>
      <c r="AM28" s="161"/>
      <c r="AN28" s="141"/>
    </row>
    <row r="29" spans="2:40" ht="20.25" thickBot="1">
      <c r="B29" s="143"/>
      <c r="C29" s="135" t="s">
        <v>594</v>
      </c>
      <c r="D29" s="138" t="s">
        <v>376</v>
      </c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40"/>
      <c r="AD29" s="140"/>
      <c r="AE29" s="140"/>
      <c r="AF29" s="166"/>
      <c r="AG29" s="161"/>
      <c r="AH29" s="161"/>
      <c r="AI29" s="161"/>
      <c r="AJ29" s="161"/>
      <c r="AK29" s="161"/>
      <c r="AL29" s="161"/>
      <c r="AM29" s="161"/>
      <c r="AN29" s="141"/>
    </row>
    <row r="30" spans="2:40" ht="20.25" thickBot="1">
      <c r="B30" s="144"/>
      <c r="C30" s="135" t="s">
        <v>188</v>
      </c>
      <c r="D30" s="138" t="s">
        <v>181</v>
      </c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40"/>
      <c r="AD30" s="140"/>
      <c r="AE30" s="140"/>
      <c r="AF30" s="166"/>
      <c r="AG30" s="161"/>
      <c r="AH30" s="161"/>
      <c r="AI30" s="161"/>
      <c r="AJ30" s="161"/>
      <c r="AK30" s="161"/>
      <c r="AL30" s="161"/>
      <c r="AM30" s="161"/>
      <c r="AN30" s="141"/>
    </row>
    <row r="31" spans="2:40" ht="20.25" thickBot="1">
      <c r="B31" s="142"/>
      <c r="C31" s="135" t="s">
        <v>189</v>
      </c>
      <c r="D31" s="138" t="s">
        <v>182</v>
      </c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40"/>
      <c r="AD31" s="140"/>
      <c r="AE31" s="140"/>
      <c r="AF31" s="166"/>
      <c r="AG31" s="161"/>
      <c r="AH31" s="161"/>
      <c r="AI31" s="161"/>
      <c r="AJ31" s="161"/>
      <c r="AK31" s="161"/>
      <c r="AL31" s="161"/>
      <c r="AM31" s="161"/>
      <c r="AN31" s="141"/>
    </row>
    <row r="32" spans="2:40" ht="20.25" thickBot="1">
      <c r="B32" s="142"/>
      <c r="C32" s="135" t="s">
        <v>190</v>
      </c>
      <c r="D32" s="138" t="s">
        <v>581</v>
      </c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40"/>
      <c r="AD32" s="140"/>
      <c r="AE32" s="140"/>
      <c r="AF32" s="166"/>
      <c r="AG32" s="161"/>
      <c r="AH32" s="161"/>
      <c r="AI32" s="161"/>
      <c r="AJ32" s="161"/>
      <c r="AK32" s="161"/>
      <c r="AL32" s="161"/>
      <c r="AM32" s="161"/>
      <c r="AN32" s="141"/>
    </row>
    <row r="33" spans="2:40" ht="20.25" thickBot="1">
      <c r="B33" s="142" t="s">
        <v>187</v>
      </c>
      <c r="C33" s="135" t="s">
        <v>191</v>
      </c>
      <c r="D33" s="138" t="s">
        <v>550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40"/>
      <c r="AD33" s="140"/>
      <c r="AE33" s="140"/>
      <c r="AF33" s="166"/>
      <c r="AG33" s="161"/>
      <c r="AH33" s="161"/>
      <c r="AI33" s="161"/>
      <c r="AJ33" s="161"/>
      <c r="AK33" s="161"/>
      <c r="AL33" s="161"/>
      <c r="AM33" s="161"/>
      <c r="AN33" s="141"/>
    </row>
    <row r="34" spans="2:40" ht="20.25" thickBot="1">
      <c r="B34" s="142"/>
      <c r="C34" s="135" t="s">
        <v>192</v>
      </c>
      <c r="D34" s="138" t="s">
        <v>183</v>
      </c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40"/>
      <c r="AD34" s="140"/>
      <c r="AE34" s="140"/>
      <c r="AF34" s="166"/>
      <c r="AG34" s="161"/>
      <c r="AH34" s="161"/>
      <c r="AI34" s="161"/>
      <c r="AJ34" s="161"/>
      <c r="AK34" s="161"/>
      <c r="AL34" s="161"/>
      <c r="AM34" s="161"/>
      <c r="AN34" s="141"/>
    </row>
    <row r="35" spans="2:40" ht="20.25" thickBot="1">
      <c r="B35" s="137"/>
      <c r="C35" s="135" t="s">
        <v>193</v>
      </c>
      <c r="D35" s="138" t="s">
        <v>435</v>
      </c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40"/>
      <c r="AD35" s="140"/>
      <c r="AE35" s="140"/>
      <c r="AF35" s="166"/>
      <c r="AG35" s="161"/>
      <c r="AH35" s="161"/>
      <c r="AI35" s="161"/>
      <c r="AJ35" s="161"/>
      <c r="AK35" s="161"/>
      <c r="AL35" s="161"/>
      <c r="AM35" s="161"/>
      <c r="AN35" s="141"/>
    </row>
    <row r="36" spans="2:40" ht="20.25" thickBot="1">
      <c r="B36" s="137"/>
      <c r="C36" s="135" t="s">
        <v>194</v>
      </c>
      <c r="D36" s="138" t="s">
        <v>582</v>
      </c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40"/>
      <c r="AD36" s="140"/>
      <c r="AE36" s="140"/>
      <c r="AF36" s="166"/>
      <c r="AG36" s="161"/>
      <c r="AH36" s="161"/>
      <c r="AI36" s="161"/>
      <c r="AJ36" s="161"/>
      <c r="AK36" s="161"/>
      <c r="AL36" s="161"/>
      <c r="AM36" s="161"/>
      <c r="AN36" s="141"/>
    </row>
    <row r="37" spans="2:40" ht="20.25" thickBot="1">
      <c r="B37" s="137"/>
      <c r="C37" s="135" t="s">
        <v>428</v>
      </c>
      <c r="D37" s="138" t="s">
        <v>580</v>
      </c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40"/>
      <c r="AD37" s="140"/>
      <c r="AE37" s="140"/>
      <c r="AF37" s="166"/>
      <c r="AG37" s="161"/>
      <c r="AH37" s="161"/>
      <c r="AI37" s="161"/>
      <c r="AJ37" s="161"/>
      <c r="AK37" s="161"/>
      <c r="AL37" s="161"/>
      <c r="AM37" s="161"/>
      <c r="AN37" s="141"/>
    </row>
    <row r="38" spans="2:40" ht="20.25" thickBot="1">
      <c r="B38" s="145"/>
      <c r="C38" s="135" t="s">
        <v>429</v>
      </c>
      <c r="D38" s="146" t="s">
        <v>377</v>
      </c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8"/>
      <c r="AD38" s="148"/>
      <c r="AE38" s="148"/>
      <c r="AF38" s="167"/>
      <c r="AG38" s="162"/>
      <c r="AH38" s="162"/>
      <c r="AI38" s="162"/>
      <c r="AJ38" s="162"/>
      <c r="AK38" s="162"/>
      <c r="AL38" s="162"/>
      <c r="AM38" s="162"/>
      <c r="AN38" s="149"/>
    </row>
    <row r="39" spans="2:40" ht="21">
      <c r="B39" s="150" t="s">
        <v>358</v>
      </c>
      <c r="C39" s="151"/>
      <c r="D39" s="150"/>
      <c r="E39" s="150"/>
      <c r="F39" s="150" t="s">
        <v>356</v>
      </c>
      <c r="G39" s="150"/>
      <c r="H39" s="150"/>
      <c r="I39" s="150"/>
      <c r="J39" s="150"/>
      <c r="K39" s="150" t="s">
        <v>357</v>
      </c>
      <c r="L39" s="152"/>
      <c r="M39" s="153"/>
      <c r="N39" s="153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</row>
    <row r="40" spans="2:40">
      <c r="B40" s="154"/>
      <c r="C40" s="153"/>
      <c r="D40" s="153"/>
      <c r="E40" s="153"/>
      <c r="F40" s="153"/>
      <c r="G40" s="154"/>
      <c r="H40" s="154"/>
      <c r="I40" s="154"/>
      <c r="J40" s="153"/>
      <c r="K40" s="153"/>
      <c r="L40" s="153"/>
      <c r="M40" s="153"/>
      <c r="N40" s="153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</row>
    <row r="41" spans="2:40">
      <c r="B41" s="154"/>
      <c r="C41" s="153"/>
      <c r="D41" s="153"/>
      <c r="E41" s="153"/>
      <c r="F41" s="153"/>
      <c r="G41" s="154"/>
      <c r="H41" s="154"/>
      <c r="I41" s="154"/>
      <c r="J41" s="153"/>
      <c r="K41" s="153"/>
      <c r="L41" s="153"/>
      <c r="M41" s="153"/>
      <c r="N41" s="153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</row>
    <row r="80" spans="2:28">
      <c r="B80" s="1"/>
      <c r="G80" s="1"/>
      <c r="H80" s="1"/>
      <c r="I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2:28">
      <c r="B81" s="1"/>
      <c r="G81" s="1"/>
      <c r="H81" s="1"/>
      <c r="I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2:28">
      <c r="B82" s="1"/>
      <c r="G82" s="1"/>
      <c r="H82" s="1"/>
      <c r="I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2:28">
      <c r="B83" s="1"/>
      <c r="G83" s="1"/>
      <c r="H83" s="1"/>
      <c r="I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2:28">
      <c r="B84" s="1"/>
      <c r="G84" s="1"/>
      <c r="H84" s="1"/>
      <c r="I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2:28">
      <c r="B85" s="1"/>
      <c r="G85" s="1"/>
      <c r="H85" s="1"/>
      <c r="I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2:28">
      <c r="B86" s="1"/>
      <c r="G86" s="1"/>
      <c r="H86" s="1"/>
      <c r="I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2:28">
      <c r="B87" s="1"/>
      <c r="G87" s="1"/>
      <c r="H87" s="1"/>
      <c r="I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2:28">
      <c r="B88" s="1"/>
      <c r="G88" s="1"/>
      <c r="H88" s="1"/>
      <c r="I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2:28">
      <c r="B89" s="1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1"/>
      <c r="AB89" s="1"/>
    </row>
    <row r="90" spans="2:28">
      <c r="B90" s="1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1"/>
      <c r="AB90" s="1"/>
    </row>
    <row r="91" spans="2:28">
      <c r="B91" s="1"/>
      <c r="C91" s="216"/>
      <c r="D91" s="217"/>
      <c r="E91" s="217"/>
      <c r="F91" s="217"/>
      <c r="G91" s="218" t="s">
        <v>201</v>
      </c>
      <c r="H91" s="218"/>
      <c r="I91" s="218" t="s">
        <v>202</v>
      </c>
      <c r="J91" s="217" t="s">
        <v>430</v>
      </c>
      <c r="K91" s="217" t="s">
        <v>440</v>
      </c>
      <c r="L91" s="217" t="s">
        <v>441</v>
      </c>
      <c r="M91" s="217" t="s">
        <v>442</v>
      </c>
      <c r="N91" s="217" t="s">
        <v>443</v>
      </c>
      <c r="O91" s="217" t="s">
        <v>662</v>
      </c>
      <c r="P91" s="217" t="s">
        <v>661</v>
      </c>
      <c r="Q91" s="217" t="s">
        <v>660</v>
      </c>
      <c r="R91" s="217" t="s">
        <v>659</v>
      </c>
      <c r="S91" s="217" t="s">
        <v>658</v>
      </c>
      <c r="T91" s="219" t="s">
        <v>657</v>
      </c>
      <c r="U91" s="216" t="s">
        <v>656</v>
      </c>
      <c r="V91" s="216"/>
      <c r="W91" s="216"/>
      <c r="X91" s="216"/>
      <c r="Y91" s="216"/>
      <c r="Z91" s="72"/>
      <c r="AA91" s="1"/>
      <c r="AB91" s="1"/>
    </row>
    <row r="92" spans="2:28" ht="63">
      <c r="B92" s="1"/>
      <c r="C92" s="216"/>
      <c r="D92" s="219" t="s">
        <v>170</v>
      </c>
      <c r="E92" s="217" t="s">
        <v>440</v>
      </c>
      <c r="F92" s="220" t="str">
        <f>VLOOKUP(G3,$D$91:E206,2,0)</f>
        <v>職系一</v>
      </c>
      <c r="G92" s="220" t="s">
        <v>289</v>
      </c>
      <c r="H92" s="220"/>
      <c r="I92" s="221" t="s">
        <v>238</v>
      </c>
      <c r="J92" s="217" t="s">
        <v>431</v>
      </c>
      <c r="K92" s="222" t="s">
        <v>228</v>
      </c>
      <c r="L92" s="222" t="s">
        <v>228</v>
      </c>
      <c r="M92" s="222" t="s">
        <v>228</v>
      </c>
      <c r="N92" s="222" t="s">
        <v>228</v>
      </c>
      <c r="O92" s="222" t="s">
        <v>465</v>
      </c>
      <c r="P92" s="222" t="s">
        <v>542</v>
      </c>
      <c r="Q92" s="222" t="s">
        <v>465</v>
      </c>
      <c r="R92" s="222" t="s">
        <v>651</v>
      </c>
      <c r="S92" s="222" t="s">
        <v>652</v>
      </c>
      <c r="T92" s="217" t="s">
        <v>542</v>
      </c>
      <c r="U92" s="216"/>
      <c r="V92" s="216"/>
      <c r="W92" s="216"/>
      <c r="X92" s="216"/>
      <c r="Y92" s="216"/>
      <c r="Z92" s="72"/>
      <c r="AA92" s="1"/>
      <c r="AB92" s="1"/>
    </row>
    <row r="93" spans="2:28" ht="78.75">
      <c r="B93" s="1"/>
      <c r="C93" s="216"/>
      <c r="D93" s="219" t="s">
        <v>171</v>
      </c>
      <c r="E93" s="217" t="s">
        <v>441</v>
      </c>
      <c r="F93" s="220" t="str">
        <f>VLOOKUP(G4,$D$91:E207,2,0)</f>
        <v>職系一</v>
      </c>
      <c r="G93" s="220" t="s">
        <v>290</v>
      </c>
      <c r="H93" s="220"/>
      <c r="I93" s="221" t="s">
        <v>239</v>
      </c>
      <c r="J93" s="217" t="s">
        <v>434</v>
      </c>
      <c r="K93" s="222" t="s">
        <v>229</v>
      </c>
      <c r="L93" s="222" t="s">
        <v>229</v>
      </c>
      <c r="M93" s="222" t="s">
        <v>229</v>
      </c>
      <c r="N93" s="222" t="s">
        <v>229</v>
      </c>
      <c r="O93" s="222" t="s">
        <v>470</v>
      </c>
      <c r="P93" s="222" t="s">
        <v>475</v>
      </c>
      <c r="Q93" s="222" t="s">
        <v>470</v>
      </c>
      <c r="R93" s="216"/>
      <c r="S93" s="222"/>
      <c r="T93" s="217" t="s">
        <v>475</v>
      </c>
      <c r="U93" s="216"/>
      <c r="V93" s="216"/>
      <c r="W93" s="216"/>
      <c r="X93" s="216"/>
      <c r="Y93" s="216"/>
      <c r="Z93" s="72"/>
      <c r="AA93" s="1"/>
      <c r="AB93" s="1"/>
    </row>
    <row r="94" spans="2:28" ht="78.75">
      <c r="B94" s="1"/>
      <c r="C94" s="216"/>
      <c r="D94" s="219" t="s">
        <v>172</v>
      </c>
      <c r="E94" s="217" t="s">
        <v>442</v>
      </c>
      <c r="F94" s="220" t="str">
        <f>VLOOKUP(G5,$D$91:E208,2,0)</f>
        <v>職系七</v>
      </c>
      <c r="G94" s="220" t="s">
        <v>291</v>
      </c>
      <c r="H94" s="220"/>
      <c r="I94" s="221" t="s">
        <v>240</v>
      </c>
      <c r="J94" s="217" t="s">
        <v>432</v>
      </c>
      <c r="K94" s="222" t="s">
        <v>227</v>
      </c>
      <c r="L94" s="222" t="s">
        <v>227</v>
      </c>
      <c r="M94" s="222" t="s">
        <v>227</v>
      </c>
      <c r="N94" s="222" t="s">
        <v>227</v>
      </c>
      <c r="O94" s="222" t="s">
        <v>655</v>
      </c>
      <c r="P94" s="222" t="s">
        <v>465</v>
      </c>
      <c r="Q94" s="216" t="s">
        <v>655</v>
      </c>
      <c r="R94" s="216"/>
      <c r="S94" s="216"/>
      <c r="T94" s="217"/>
      <c r="U94" s="216"/>
      <c r="V94" s="216"/>
      <c r="W94" s="216"/>
      <c r="X94" s="216"/>
      <c r="Y94" s="216"/>
      <c r="Z94" s="72"/>
      <c r="AA94" s="1"/>
      <c r="AB94" s="1"/>
    </row>
    <row r="95" spans="2:28" ht="110.25">
      <c r="B95" s="1"/>
      <c r="C95" s="216"/>
      <c r="D95" s="219" t="s">
        <v>173</v>
      </c>
      <c r="E95" s="217" t="s">
        <v>443</v>
      </c>
      <c r="F95" s="220" t="str">
        <f>VLOOKUP(G6,$D$91:E209,2,0)</f>
        <v>職系八</v>
      </c>
      <c r="G95" s="220" t="s">
        <v>292</v>
      </c>
      <c r="H95" s="220"/>
      <c r="I95" s="221" t="s">
        <v>241</v>
      </c>
      <c r="J95" s="217"/>
      <c r="K95" s="222" t="s">
        <v>232</v>
      </c>
      <c r="L95" s="222" t="s">
        <v>232</v>
      </c>
      <c r="M95" s="222" t="s">
        <v>226</v>
      </c>
      <c r="N95" s="222" t="s">
        <v>226</v>
      </c>
      <c r="O95" s="222" t="s">
        <v>653</v>
      </c>
      <c r="P95" s="222" t="s">
        <v>470</v>
      </c>
      <c r="Q95" s="216" t="s">
        <v>475</v>
      </c>
      <c r="R95" s="216"/>
      <c r="S95" s="216"/>
      <c r="T95" s="217"/>
      <c r="U95" s="216"/>
      <c r="V95" s="216"/>
      <c r="W95" s="216"/>
      <c r="X95" s="216"/>
      <c r="Y95" s="216"/>
      <c r="Z95" s="72"/>
      <c r="AA95" s="1"/>
      <c r="AB95" s="1"/>
    </row>
    <row r="96" spans="2:28" ht="78.75">
      <c r="B96" s="1"/>
      <c r="C96" s="216"/>
      <c r="D96" s="219" t="s">
        <v>174</v>
      </c>
      <c r="E96" s="217" t="s">
        <v>444</v>
      </c>
      <c r="F96" s="220" t="str">
        <f>VLOOKUP(G7,$D$91:E210,2,0)</f>
        <v>職系十</v>
      </c>
      <c r="G96" s="220" t="s">
        <v>293</v>
      </c>
      <c r="H96" s="220"/>
      <c r="I96" s="221" t="s">
        <v>242</v>
      </c>
      <c r="J96" s="217"/>
      <c r="K96" s="222" t="s">
        <v>233</v>
      </c>
      <c r="L96" s="222" t="s">
        <v>233</v>
      </c>
      <c r="M96" s="222" t="s">
        <v>230</v>
      </c>
      <c r="N96" s="222" t="s">
        <v>230</v>
      </c>
      <c r="O96" s="222" t="s">
        <v>467</v>
      </c>
      <c r="P96" s="222" t="s">
        <v>655</v>
      </c>
      <c r="Q96" s="216" t="s">
        <v>654</v>
      </c>
      <c r="R96" s="216"/>
      <c r="S96" s="216"/>
      <c r="T96" s="217"/>
      <c r="U96" s="216"/>
      <c r="V96" s="216"/>
      <c r="W96" s="216"/>
      <c r="X96" s="216"/>
      <c r="Y96" s="216"/>
      <c r="Z96" s="72"/>
      <c r="AA96" s="1"/>
      <c r="AB96" s="1"/>
    </row>
    <row r="97" spans="2:28" ht="63">
      <c r="B97" s="1"/>
      <c r="C97" s="216"/>
      <c r="D97" s="219" t="s">
        <v>175</v>
      </c>
      <c r="E97" s="217" t="s">
        <v>445</v>
      </c>
      <c r="F97" s="220" t="str">
        <f>VLOOKUP(G8,$D$91:E211,2,0)</f>
        <v>職系一</v>
      </c>
      <c r="G97" s="220" t="s">
        <v>294</v>
      </c>
      <c r="H97" s="220"/>
      <c r="I97" s="221" t="s">
        <v>243</v>
      </c>
      <c r="J97" s="217"/>
      <c r="K97" s="222" t="s">
        <v>350</v>
      </c>
      <c r="L97" s="222" t="s">
        <v>350</v>
      </c>
      <c r="M97" s="222" t="s">
        <v>231</v>
      </c>
      <c r="N97" s="222" t="s">
        <v>231</v>
      </c>
      <c r="O97" s="222" t="s">
        <v>650</v>
      </c>
      <c r="P97" s="222" t="s">
        <v>653</v>
      </c>
      <c r="Q97" s="216" t="s">
        <v>542</v>
      </c>
      <c r="R97" s="216"/>
      <c r="S97" s="216"/>
      <c r="T97" s="217"/>
      <c r="U97" s="216"/>
      <c r="V97" s="216"/>
      <c r="W97" s="216"/>
      <c r="X97" s="216"/>
      <c r="Y97" s="216"/>
      <c r="Z97" s="72"/>
      <c r="AA97" s="1"/>
      <c r="AB97" s="1"/>
    </row>
    <row r="98" spans="2:28" ht="63">
      <c r="B98" s="1"/>
      <c r="C98" s="216"/>
      <c r="D98" s="219" t="s">
        <v>176</v>
      </c>
      <c r="E98" s="217" t="s">
        <v>446</v>
      </c>
      <c r="F98" s="220" t="str">
        <f>VLOOKUP(G9,$D$91:E212,2,0)</f>
        <v>職系十</v>
      </c>
      <c r="G98" s="220" t="s">
        <v>295</v>
      </c>
      <c r="H98" s="220"/>
      <c r="I98" s="221" t="s">
        <v>244</v>
      </c>
      <c r="J98" s="217"/>
      <c r="K98" s="222" t="s">
        <v>616</v>
      </c>
      <c r="L98" s="222" t="s">
        <v>616</v>
      </c>
      <c r="M98" s="222" t="s">
        <v>232</v>
      </c>
      <c r="N98" s="222" t="s">
        <v>232</v>
      </c>
      <c r="O98" s="222" t="s">
        <v>616</v>
      </c>
      <c r="P98" s="222" t="s">
        <v>467</v>
      </c>
      <c r="Q98" s="216" t="s">
        <v>653</v>
      </c>
      <c r="R98" s="216"/>
      <c r="S98" s="216"/>
      <c r="T98" s="217"/>
      <c r="U98" s="216"/>
      <c r="V98" s="216"/>
      <c r="W98" s="216"/>
      <c r="X98" s="216"/>
      <c r="Y98" s="216"/>
      <c r="Z98" s="72"/>
      <c r="AA98" s="1"/>
      <c r="AB98" s="1"/>
    </row>
    <row r="99" spans="2:28" ht="63">
      <c r="B99" s="1"/>
      <c r="C99" s="216"/>
      <c r="D99" s="219" t="s">
        <v>177</v>
      </c>
      <c r="E99" s="217" t="s">
        <v>447</v>
      </c>
      <c r="F99" s="220" t="e">
        <f>VLOOKUP(G10,$D$91:E213,2,0)</f>
        <v>#N/A</v>
      </c>
      <c r="G99" s="220" t="s">
        <v>296</v>
      </c>
      <c r="H99" s="220"/>
      <c r="I99" s="221" t="s">
        <v>245</v>
      </c>
      <c r="J99" s="217"/>
      <c r="K99" s="222" t="s">
        <v>617</v>
      </c>
      <c r="L99" s="222" t="s">
        <v>617</v>
      </c>
      <c r="M99" s="222" t="s">
        <v>233</v>
      </c>
      <c r="N99" s="222" t="s">
        <v>233</v>
      </c>
      <c r="O99" s="222" t="s">
        <v>617</v>
      </c>
      <c r="P99" s="222" t="s">
        <v>616</v>
      </c>
      <c r="Q99" s="216" t="s">
        <v>467</v>
      </c>
      <c r="R99" s="216"/>
      <c r="S99" s="216"/>
      <c r="T99" s="217"/>
      <c r="U99" s="216"/>
      <c r="V99" s="216"/>
      <c r="W99" s="216"/>
      <c r="X99" s="216"/>
      <c r="Y99" s="216"/>
      <c r="Z99" s="72"/>
      <c r="AA99" s="1"/>
      <c r="AB99" s="1"/>
    </row>
    <row r="100" spans="2:28" ht="78.75">
      <c r="B100" s="1"/>
      <c r="C100" s="216"/>
      <c r="D100" s="219" t="s">
        <v>178</v>
      </c>
      <c r="E100" s="217" t="s">
        <v>448</v>
      </c>
      <c r="F100" s="220" t="e">
        <f>VLOOKUP(G11,$D$91:E214,2,0)</f>
        <v>#N/A</v>
      </c>
      <c r="G100" s="220" t="s">
        <v>297</v>
      </c>
      <c r="H100" s="220"/>
      <c r="I100" s="221" t="s">
        <v>246</v>
      </c>
      <c r="J100" s="217"/>
      <c r="K100" s="222" t="s">
        <v>72</v>
      </c>
      <c r="L100" s="222" t="s">
        <v>72</v>
      </c>
      <c r="M100" s="222" t="s">
        <v>234</v>
      </c>
      <c r="N100" s="222" t="s">
        <v>234</v>
      </c>
      <c r="O100" s="222" t="s">
        <v>72</v>
      </c>
      <c r="P100" s="222" t="s">
        <v>617</v>
      </c>
      <c r="Q100" s="216" t="s">
        <v>652</v>
      </c>
      <c r="R100" s="216"/>
      <c r="S100" s="216"/>
      <c r="T100" s="217"/>
      <c r="U100" s="216"/>
      <c r="V100" s="216"/>
      <c r="W100" s="216"/>
      <c r="X100" s="216"/>
      <c r="Y100" s="216"/>
      <c r="Z100" s="72"/>
      <c r="AA100" s="1"/>
      <c r="AB100" s="1"/>
    </row>
    <row r="101" spans="2:28" ht="63">
      <c r="B101" s="1"/>
      <c r="C101" s="216"/>
      <c r="D101" s="219" t="s">
        <v>179</v>
      </c>
      <c r="E101" s="217" t="s">
        <v>449</v>
      </c>
      <c r="F101" s="220" t="e">
        <f>VLOOKUP(G12,$D$91:E215,2,0)</f>
        <v>#N/A</v>
      </c>
      <c r="G101" s="220" t="s">
        <v>298</v>
      </c>
      <c r="H101" s="220"/>
      <c r="I101" s="221" t="s">
        <v>247</v>
      </c>
      <c r="J101" s="217"/>
      <c r="K101" s="222" t="s">
        <v>618</v>
      </c>
      <c r="L101" s="222" t="s">
        <v>618</v>
      </c>
      <c r="M101" s="222" t="s">
        <v>235</v>
      </c>
      <c r="N101" s="222" t="s">
        <v>235</v>
      </c>
      <c r="O101" s="222" t="s">
        <v>618</v>
      </c>
      <c r="P101" s="222" t="s">
        <v>72</v>
      </c>
      <c r="Q101" s="216" t="s">
        <v>651</v>
      </c>
      <c r="R101" s="216"/>
      <c r="S101" s="216"/>
      <c r="T101" s="217"/>
      <c r="U101" s="216"/>
      <c r="V101" s="216"/>
      <c r="W101" s="216"/>
      <c r="X101" s="216"/>
      <c r="Y101" s="216"/>
      <c r="Z101" s="72"/>
      <c r="AA101" s="1"/>
      <c r="AB101" s="1"/>
    </row>
    <row r="102" spans="2:28" ht="78.75">
      <c r="B102" s="1"/>
      <c r="C102" s="216"/>
      <c r="D102" s="217"/>
      <c r="E102" s="217"/>
      <c r="F102" s="220" t="e">
        <f>VLOOKUP(G13,$D$91:E216,2,0)</f>
        <v>#N/A</v>
      </c>
      <c r="G102" s="220" t="s">
        <v>299</v>
      </c>
      <c r="H102" s="220"/>
      <c r="I102" s="221" t="s">
        <v>248</v>
      </c>
      <c r="J102" s="217"/>
      <c r="K102" s="222" t="s">
        <v>619</v>
      </c>
      <c r="L102" s="222" t="s">
        <v>619</v>
      </c>
      <c r="M102" s="222" t="s">
        <v>350</v>
      </c>
      <c r="N102" s="222" t="s">
        <v>350</v>
      </c>
      <c r="O102" s="222" t="s">
        <v>619</v>
      </c>
      <c r="P102" s="222" t="s">
        <v>618</v>
      </c>
      <c r="Q102" s="216" t="s">
        <v>650</v>
      </c>
      <c r="R102" s="216"/>
      <c r="S102" s="216"/>
      <c r="T102" s="217"/>
      <c r="U102" s="216"/>
      <c r="V102" s="216"/>
      <c r="W102" s="216"/>
      <c r="X102" s="216"/>
      <c r="Y102" s="216"/>
      <c r="Z102" s="72"/>
      <c r="AA102" s="1"/>
      <c r="AB102" s="1"/>
    </row>
    <row r="103" spans="2:28" ht="31.5">
      <c r="B103" s="1"/>
      <c r="C103" s="216"/>
      <c r="D103" s="217"/>
      <c r="E103" s="217"/>
      <c r="F103" s="220" t="e">
        <f>VLOOKUP(G14,$D$91:E217,2,0)</f>
        <v>#N/A</v>
      </c>
      <c r="G103" s="220" t="s">
        <v>300</v>
      </c>
      <c r="H103" s="220"/>
      <c r="I103" s="221" t="s">
        <v>249</v>
      </c>
      <c r="J103" s="217"/>
      <c r="K103" s="222" t="s">
        <v>630</v>
      </c>
      <c r="L103" s="222" t="s">
        <v>630</v>
      </c>
      <c r="M103" s="222" t="s">
        <v>616</v>
      </c>
      <c r="N103" s="222" t="s">
        <v>616</v>
      </c>
      <c r="O103" s="222" t="s">
        <v>630</v>
      </c>
      <c r="P103" s="222" t="s">
        <v>619</v>
      </c>
      <c r="Q103" s="216" t="s">
        <v>616</v>
      </c>
      <c r="R103" s="216"/>
      <c r="S103" s="216"/>
      <c r="T103" s="217"/>
      <c r="U103" s="216"/>
      <c r="V103" s="216"/>
      <c r="W103" s="216"/>
      <c r="X103" s="216"/>
      <c r="Y103" s="216"/>
      <c r="Z103" s="72"/>
      <c r="AA103" s="1"/>
      <c r="AB103" s="1"/>
    </row>
    <row r="104" spans="2:28" ht="33">
      <c r="B104" s="1"/>
      <c r="C104" s="216"/>
      <c r="D104" s="217"/>
      <c r="E104" s="217"/>
      <c r="F104" s="220" t="e">
        <f>VLOOKUP(#REF!,$D$91:E218,2,0)</f>
        <v>#REF!</v>
      </c>
      <c r="G104" s="220" t="s">
        <v>301</v>
      </c>
      <c r="H104" s="220"/>
      <c r="I104" s="221" t="s">
        <v>250</v>
      </c>
      <c r="J104" s="217"/>
      <c r="K104" s="222" t="s">
        <v>69</v>
      </c>
      <c r="L104" s="222" t="s">
        <v>69</v>
      </c>
      <c r="M104" s="222" t="s">
        <v>617</v>
      </c>
      <c r="N104" s="222" t="s">
        <v>617</v>
      </c>
      <c r="O104" s="222" t="s">
        <v>69</v>
      </c>
      <c r="P104" s="222" t="s">
        <v>630</v>
      </c>
      <c r="Q104" s="216" t="s">
        <v>617</v>
      </c>
      <c r="R104" s="216"/>
      <c r="S104" s="216"/>
      <c r="T104" s="217"/>
      <c r="U104" s="216"/>
      <c r="V104" s="216"/>
      <c r="W104" s="216"/>
      <c r="X104" s="216"/>
      <c r="Y104" s="216"/>
      <c r="Z104" s="72"/>
      <c r="AA104" s="1"/>
      <c r="AB104" s="1"/>
    </row>
    <row r="105" spans="2:28" ht="31.5">
      <c r="B105" s="1"/>
      <c r="C105" s="216"/>
      <c r="D105" s="217"/>
      <c r="E105" s="217"/>
      <c r="F105" s="220" t="e">
        <f>VLOOKUP(#REF!,$D$91:E219,2,0)</f>
        <v>#REF!</v>
      </c>
      <c r="G105" s="220" t="s">
        <v>302</v>
      </c>
      <c r="H105" s="220"/>
      <c r="I105" s="221" t="s">
        <v>251</v>
      </c>
      <c r="J105" s="217"/>
      <c r="K105" s="222" t="s">
        <v>620</v>
      </c>
      <c r="L105" s="222" t="s">
        <v>620</v>
      </c>
      <c r="M105" s="222" t="s">
        <v>72</v>
      </c>
      <c r="N105" s="222" t="s">
        <v>72</v>
      </c>
      <c r="O105" s="222" t="s">
        <v>620</v>
      </c>
      <c r="P105" s="222" t="s">
        <v>69</v>
      </c>
      <c r="Q105" s="216" t="s">
        <v>72</v>
      </c>
      <c r="R105" s="216"/>
      <c r="S105" s="216"/>
      <c r="T105" s="217"/>
      <c r="U105" s="216"/>
      <c r="V105" s="216"/>
      <c r="W105" s="216"/>
      <c r="X105" s="216"/>
      <c r="Y105" s="216"/>
      <c r="Z105" s="72"/>
      <c r="AA105" s="1"/>
      <c r="AB105" s="1"/>
    </row>
    <row r="106" spans="2:28" ht="31.5">
      <c r="B106" s="1"/>
      <c r="C106" s="216"/>
      <c r="D106" s="217"/>
      <c r="E106" s="217"/>
      <c r="F106" s="220" t="e">
        <f>VLOOKUP(#REF!,$D$91:E220,2,0)</f>
        <v>#REF!</v>
      </c>
      <c r="G106" s="220" t="s">
        <v>303</v>
      </c>
      <c r="H106" s="220"/>
      <c r="I106" s="221" t="s">
        <v>252</v>
      </c>
      <c r="J106" s="217"/>
      <c r="K106" s="222" t="s">
        <v>621</v>
      </c>
      <c r="L106" s="222" t="s">
        <v>621</v>
      </c>
      <c r="M106" s="222" t="s">
        <v>618</v>
      </c>
      <c r="N106" s="222" t="s">
        <v>618</v>
      </c>
      <c r="O106" s="222" t="s">
        <v>621</v>
      </c>
      <c r="P106" s="222" t="s">
        <v>620</v>
      </c>
      <c r="Q106" s="216" t="s">
        <v>618</v>
      </c>
      <c r="R106" s="216"/>
      <c r="S106" s="216"/>
      <c r="T106" s="217"/>
      <c r="U106" s="216"/>
      <c r="V106" s="216"/>
      <c r="W106" s="216"/>
      <c r="X106" s="216"/>
      <c r="Y106" s="216"/>
      <c r="Z106" s="72"/>
      <c r="AA106" s="1"/>
      <c r="AB106" s="1"/>
    </row>
    <row r="107" spans="2:28" ht="31.5">
      <c r="B107" s="1"/>
      <c r="C107" s="216"/>
      <c r="D107" s="217"/>
      <c r="E107" s="217"/>
      <c r="F107" s="220" t="e">
        <f>VLOOKUP(#REF!,$D$91:E221,2,0)</f>
        <v>#REF!</v>
      </c>
      <c r="G107" s="220" t="s">
        <v>304</v>
      </c>
      <c r="H107" s="220"/>
      <c r="I107" s="221" t="s">
        <v>253</v>
      </c>
      <c r="J107" s="217"/>
      <c r="K107" s="222" t="s">
        <v>79</v>
      </c>
      <c r="L107" s="222" t="s">
        <v>79</v>
      </c>
      <c r="M107" s="222" t="s">
        <v>619</v>
      </c>
      <c r="N107" s="222" t="s">
        <v>619</v>
      </c>
      <c r="O107" s="222" t="s">
        <v>79</v>
      </c>
      <c r="P107" s="222" t="s">
        <v>621</v>
      </c>
      <c r="Q107" s="216" t="s">
        <v>619</v>
      </c>
      <c r="R107" s="216"/>
      <c r="S107" s="216"/>
      <c r="T107" s="217"/>
      <c r="U107" s="216"/>
      <c r="V107" s="216"/>
      <c r="W107" s="216"/>
      <c r="X107" s="216"/>
      <c r="Y107" s="216"/>
      <c r="Z107" s="72"/>
      <c r="AA107" s="1"/>
      <c r="AB107" s="1"/>
    </row>
    <row r="108" spans="2:28" ht="47.25">
      <c r="B108" s="1"/>
      <c r="C108" s="216"/>
      <c r="D108" s="217"/>
      <c r="E108" s="217"/>
      <c r="F108" s="220" t="e">
        <f>VLOOKUP(#REF!,$D$91:E222,2,0)</f>
        <v>#REF!</v>
      </c>
      <c r="G108" s="220" t="s">
        <v>305</v>
      </c>
      <c r="H108" s="220"/>
      <c r="I108" s="221" t="s">
        <v>254</v>
      </c>
      <c r="J108" s="217"/>
      <c r="K108" s="222" t="s">
        <v>82</v>
      </c>
      <c r="L108" s="222" t="s">
        <v>82</v>
      </c>
      <c r="M108" s="222" t="s">
        <v>630</v>
      </c>
      <c r="N108" s="222" t="s">
        <v>630</v>
      </c>
      <c r="O108" s="222" t="s">
        <v>82</v>
      </c>
      <c r="P108" s="222" t="s">
        <v>79</v>
      </c>
      <c r="Q108" s="216" t="s">
        <v>630</v>
      </c>
      <c r="R108" s="216"/>
      <c r="S108" s="216"/>
      <c r="T108" s="217"/>
      <c r="U108" s="216"/>
      <c r="V108" s="216"/>
      <c r="W108" s="216"/>
      <c r="X108" s="216"/>
      <c r="Y108" s="216"/>
      <c r="Z108" s="72"/>
      <c r="AA108" s="1"/>
      <c r="AB108" s="1"/>
    </row>
    <row r="109" spans="2:28" ht="31.5">
      <c r="B109" s="1"/>
      <c r="C109" s="216"/>
      <c r="D109" s="217"/>
      <c r="E109" s="217"/>
      <c r="F109" s="220" t="e">
        <f>VLOOKUP(#REF!,$D$91:E223,2,0)</f>
        <v>#REF!</v>
      </c>
      <c r="G109" s="220" t="s">
        <v>306</v>
      </c>
      <c r="H109" s="220"/>
      <c r="I109" s="221" t="s">
        <v>255</v>
      </c>
      <c r="J109" s="217"/>
      <c r="K109" s="222" t="s">
        <v>84</v>
      </c>
      <c r="L109" s="222" t="s">
        <v>84</v>
      </c>
      <c r="M109" s="222" t="s">
        <v>69</v>
      </c>
      <c r="N109" s="222" t="s">
        <v>69</v>
      </c>
      <c r="O109" s="222" t="s">
        <v>84</v>
      </c>
      <c r="P109" s="222" t="s">
        <v>82</v>
      </c>
      <c r="Q109" s="216" t="s">
        <v>69</v>
      </c>
      <c r="R109" s="216"/>
      <c r="S109" s="216"/>
      <c r="T109" s="217"/>
      <c r="U109" s="216"/>
      <c r="V109" s="216"/>
      <c r="W109" s="216"/>
      <c r="X109" s="216"/>
      <c r="Y109" s="216"/>
      <c r="Z109" s="72"/>
      <c r="AA109" s="1"/>
      <c r="AB109" s="1"/>
    </row>
    <row r="110" spans="2:28" ht="31.5">
      <c r="B110" s="1"/>
      <c r="C110" s="216"/>
      <c r="D110" s="217"/>
      <c r="E110" s="217"/>
      <c r="F110" s="220" t="e">
        <f>VLOOKUP(#REF!,$D$91:E224,2,0)</f>
        <v>#REF!</v>
      </c>
      <c r="G110" s="220" t="s">
        <v>307</v>
      </c>
      <c r="H110" s="220"/>
      <c r="I110" s="221" t="s">
        <v>256</v>
      </c>
      <c r="J110" s="217"/>
      <c r="K110" s="222" t="s">
        <v>85</v>
      </c>
      <c r="L110" s="222" t="s">
        <v>85</v>
      </c>
      <c r="M110" s="222" t="s">
        <v>620</v>
      </c>
      <c r="N110" s="222" t="s">
        <v>620</v>
      </c>
      <c r="O110" s="222" t="s">
        <v>85</v>
      </c>
      <c r="P110" s="222" t="s">
        <v>84</v>
      </c>
      <c r="Q110" s="216" t="s">
        <v>620</v>
      </c>
      <c r="R110" s="216"/>
      <c r="S110" s="216"/>
      <c r="T110" s="217"/>
      <c r="U110" s="216"/>
      <c r="V110" s="216"/>
      <c r="W110" s="216"/>
      <c r="X110" s="216"/>
      <c r="Y110" s="216"/>
      <c r="Z110" s="72"/>
      <c r="AA110" s="1"/>
      <c r="AB110" s="1"/>
    </row>
    <row r="111" spans="2:28" ht="33.75">
      <c r="B111" s="1"/>
      <c r="C111" s="216"/>
      <c r="D111" s="217"/>
      <c r="E111" s="217"/>
      <c r="F111" s="220" t="e">
        <f>VLOOKUP(#REF!,$D$91:E225,2,0)</f>
        <v>#REF!</v>
      </c>
      <c r="G111" s="223" t="s">
        <v>308</v>
      </c>
      <c r="H111" s="223"/>
      <c r="I111" s="221" t="s">
        <v>257</v>
      </c>
      <c r="J111" s="217"/>
      <c r="K111" s="222" t="s">
        <v>107</v>
      </c>
      <c r="L111" s="222" t="s">
        <v>107</v>
      </c>
      <c r="M111" s="222" t="s">
        <v>621</v>
      </c>
      <c r="N111" s="222" t="s">
        <v>621</v>
      </c>
      <c r="O111" s="222" t="s">
        <v>107</v>
      </c>
      <c r="P111" s="222" t="s">
        <v>85</v>
      </c>
      <c r="Q111" s="216" t="s">
        <v>621</v>
      </c>
      <c r="R111" s="216"/>
      <c r="S111" s="216"/>
      <c r="T111" s="217"/>
      <c r="U111" s="216"/>
      <c r="V111" s="216"/>
      <c r="W111" s="216"/>
      <c r="X111" s="216"/>
      <c r="Y111" s="216"/>
      <c r="Z111" s="72"/>
      <c r="AA111" s="1"/>
      <c r="AB111" s="1"/>
    </row>
    <row r="112" spans="2:28" ht="31.5">
      <c r="B112" s="1"/>
      <c r="C112" s="216"/>
      <c r="D112" s="217"/>
      <c r="E112" s="217"/>
      <c r="F112" s="220" t="e">
        <f>VLOOKUP(#REF!,$D$91:E226,2,0)</f>
        <v>#REF!</v>
      </c>
      <c r="G112" s="220" t="s">
        <v>309</v>
      </c>
      <c r="H112" s="220"/>
      <c r="I112" s="221" t="s">
        <v>258</v>
      </c>
      <c r="J112" s="217"/>
      <c r="K112" s="222" t="s">
        <v>108</v>
      </c>
      <c r="L112" s="222" t="s">
        <v>108</v>
      </c>
      <c r="M112" s="222" t="s">
        <v>79</v>
      </c>
      <c r="N112" s="222" t="s">
        <v>79</v>
      </c>
      <c r="O112" s="222" t="s">
        <v>108</v>
      </c>
      <c r="P112" s="222" t="s">
        <v>107</v>
      </c>
      <c r="Q112" s="216" t="s">
        <v>79</v>
      </c>
      <c r="R112" s="216"/>
      <c r="S112" s="216"/>
      <c r="T112" s="217"/>
      <c r="U112" s="216"/>
      <c r="V112" s="216"/>
      <c r="W112" s="216"/>
      <c r="X112" s="216"/>
      <c r="Y112" s="216"/>
      <c r="Z112" s="72"/>
      <c r="AA112" s="1"/>
      <c r="AB112" s="1"/>
    </row>
    <row r="113" spans="2:28" ht="33">
      <c r="B113" s="1"/>
      <c r="C113" s="216"/>
      <c r="D113" s="217"/>
      <c r="E113" s="217"/>
      <c r="F113" s="220" t="e">
        <f>VLOOKUP(#REF!,$D$91:E227,2,0)</f>
        <v>#REF!</v>
      </c>
      <c r="G113" s="220" t="s">
        <v>310</v>
      </c>
      <c r="H113" s="220"/>
      <c r="I113" s="221" t="s">
        <v>259</v>
      </c>
      <c r="J113" s="217"/>
      <c r="K113" s="222" t="s">
        <v>109</v>
      </c>
      <c r="L113" s="222" t="s">
        <v>109</v>
      </c>
      <c r="M113" s="222" t="s">
        <v>82</v>
      </c>
      <c r="N113" s="222" t="s">
        <v>82</v>
      </c>
      <c r="O113" s="222" t="s">
        <v>109</v>
      </c>
      <c r="P113" s="222" t="s">
        <v>108</v>
      </c>
      <c r="Q113" s="216" t="s">
        <v>82</v>
      </c>
      <c r="R113" s="216"/>
      <c r="S113" s="216"/>
      <c r="T113" s="217"/>
      <c r="U113" s="216"/>
      <c r="V113" s="216"/>
      <c r="W113" s="216"/>
      <c r="X113" s="216"/>
      <c r="Y113" s="216"/>
      <c r="Z113" s="72"/>
      <c r="AA113" s="1"/>
      <c r="AB113" s="1"/>
    </row>
    <row r="114" spans="2:28" ht="33">
      <c r="B114" s="1"/>
      <c r="C114" s="216"/>
      <c r="D114" s="217"/>
      <c r="E114" s="217"/>
      <c r="F114" s="220" t="e">
        <f>VLOOKUP(#REF!,$D$91:E228,2,0)</f>
        <v>#REF!</v>
      </c>
      <c r="G114" s="220" t="s">
        <v>311</v>
      </c>
      <c r="H114" s="220"/>
      <c r="I114" s="221" t="s">
        <v>260</v>
      </c>
      <c r="J114" s="217"/>
      <c r="K114" s="222" t="s">
        <v>101</v>
      </c>
      <c r="L114" s="222" t="s">
        <v>101</v>
      </c>
      <c r="M114" s="222" t="s">
        <v>84</v>
      </c>
      <c r="N114" s="222" t="s">
        <v>84</v>
      </c>
      <c r="O114" s="222" t="s">
        <v>101</v>
      </c>
      <c r="P114" s="222" t="s">
        <v>109</v>
      </c>
      <c r="Q114" s="216" t="s">
        <v>84</v>
      </c>
      <c r="R114" s="216"/>
      <c r="S114" s="216"/>
      <c r="T114" s="217"/>
      <c r="U114" s="216"/>
      <c r="V114" s="216"/>
      <c r="W114" s="216"/>
      <c r="X114" s="216"/>
      <c r="Y114" s="216"/>
      <c r="Z114" s="72"/>
      <c r="AA114" s="1"/>
      <c r="AB114" s="1"/>
    </row>
    <row r="115" spans="2:28" ht="33">
      <c r="B115" s="1"/>
      <c r="C115" s="216"/>
      <c r="D115" s="217"/>
      <c r="E115" s="217"/>
      <c r="F115" s="220" t="e">
        <f>VLOOKUP(#REF!,$D$91:E229,2,0)</f>
        <v>#REF!</v>
      </c>
      <c r="G115" s="220" t="s">
        <v>312</v>
      </c>
      <c r="H115" s="220"/>
      <c r="I115" s="221" t="s">
        <v>261</v>
      </c>
      <c r="J115" s="217"/>
      <c r="K115" s="222" t="s">
        <v>86</v>
      </c>
      <c r="L115" s="222" t="s">
        <v>86</v>
      </c>
      <c r="M115" s="222" t="s">
        <v>85</v>
      </c>
      <c r="N115" s="222" t="s">
        <v>85</v>
      </c>
      <c r="O115" s="222" t="s">
        <v>86</v>
      </c>
      <c r="P115" s="222" t="s">
        <v>101</v>
      </c>
      <c r="Q115" s="216" t="s">
        <v>85</v>
      </c>
      <c r="R115" s="216"/>
      <c r="S115" s="216"/>
      <c r="T115" s="217"/>
      <c r="U115" s="216"/>
      <c r="V115" s="216"/>
      <c r="W115" s="216"/>
      <c r="X115" s="216"/>
      <c r="Y115" s="216"/>
      <c r="Z115" s="72"/>
      <c r="AA115" s="1"/>
      <c r="AB115" s="1"/>
    </row>
    <row r="116" spans="2:28" ht="31.5">
      <c r="B116" s="1"/>
      <c r="C116" s="216"/>
      <c r="D116" s="217"/>
      <c r="E116" s="217"/>
      <c r="F116" s="220" t="e">
        <f>VLOOKUP(#REF!,$D$91:E230,2,0)</f>
        <v>#REF!</v>
      </c>
      <c r="G116" s="220" t="s">
        <v>313</v>
      </c>
      <c r="H116" s="220"/>
      <c r="I116" s="221" t="s">
        <v>262</v>
      </c>
      <c r="J116" s="217"/>
      <c r="K116" s="222" t="s">
        <v>110</v>
      </c>
      <c r="L116" s="222" t="s">
        <v>110</v>
      </c>
      <c r="M116" s="222" t="s">
        <v>107</v>
      </c>
      <c r="N116" s="222" t="s">
        <v>107</v>
      </c>
      <c r="O116" s="222" t="s">
        <v>110</v>
      </c>
      <c r="P116" s="222" t="s">
        <v>86</v>
      </c>
      <c r="Q116" s="216" t="s">
        <v>107</v>
      </c>
      <c r="R116" s="216"/>
      <c r="S116" s="216"/>
      <c r="T116" s="217"/>
      <c r="U116" s="216"/>
      <c r="V116" s="216"/>
      <c r="W116" s="216"/>
      <c r="X116" s="216"/>
      <c r="Y116" s="216"/>
      <c r="Z116" s="72"/>
      <c r="AA116" s="1"/>
      <c r="AB116" s="1"/>
    </row>
    <row r="117" spans="2:28" ht="31.5">
      <c r="B117" s="1"/>
      <c r="C117" s="216"/>
      <c r="D117" s="217"/>
      <c r="E117" s="217"/>
      <c r="F117" s="220" t="e">
        <f>VLOOKUP(#REF!,$D$91:E231,2,0)</f>
        <v>#REF!</v>
      </c>
      <c r="G117" s="220" t="s">
        <v>314</v>
      </c>
      <c r="H117" s="220"/>
      <c r="I117" s="221" t="s">
        <v>263</v>
      </c>
      <c r="J117" s="217"/>
      <c r="K117" s="222" t="s">
        <v>102</v>
      </c>
      <c r="L117" s="222" t="s">
        <v>102</v>
      </c>
      <c r="M117" s="222" t="s">
        <v>108</v>
      </c>
      <c r="N117" s="222" t="s">
        <v>108</v>
      </c>
      <c r="O117" s="222" t="s">
        <v>102</v>
      </c>
      <c r="P117" s="222" t="s">
        <v>110</v>
      </c>
      <c r="Q117" s="216" t="s">
        <v>108</v>
      </c>
      <c r="R117" s="216"/>
      <c r="S117" s="216"/>
      <c r="T117" s="217"/>
      <c r="U117" s="216"/>
      <c r="V117" s="216"/>
      <c r="W117" s="216"/>
      <c r="X117" s="216"/>
      <c r="Y117" s="216"/>
      <c r="Z117" s="72"/>
      <c r="AA117" s="1"/>
      <c r="AB117" s="1"/>
    </row>
    <row r="118" spans="2:28" ht="49.5">
      <c r="B118" s="1"/>
      <c r="C118" s="216"/>
      <c r="D118" s="217"/>
      <c r="E118" s="217"/>
      <c r="F118" s="220" t="e">
        <f>VLOOKUP(#REF!,$D$91:E232,2,0)</f>
        <v>#REF!</v>
      </c>
      <c r="G118" s="220" t="s">
        <v>315</v>
      </c>
      <c r="H118" s="220"/>
      <c r="I118" s="221" t="s">
        <v>264</v>
      </c>
      <c r="J118" s="217"/>
      <c r="K118" s="222" t="s">
        <v>97</v>
      </c>
      <c r="L118" s="222" t="s">
        <v>97</v>
      </c>
      <c r="M118" s="222" t="s">
        <v>109</v>
      </c>
      <c r="N118" s="222" t="s">
        <v>109</v>
      </c>
      <c r="O118" s="222" t="s">
        <v>97</v>
      </c>
      <c r="P118" s="222" t="s">
        <v>102</v>
      </c>
      <c r="Q118" s="216" t="s">
        <v>109</v>
      </c>
      <c r="R118" s="216"/>
      <c r="S118" s="216"/>
      <c r="T118" s="217"/>
      <c r="U118" s="216"/>
      <c r="V118" s="216"/>
      <c r="W118" s="216"/>
      <c r="X118" s="216"/>
      <c r="Y118" s="216"/>
      <c r="Z118" s="72"/>
      <c r="AA118" s="1"/>
      <c r="AB118" s="1"/>
    </row>
    <row r="119" spans="2:28" ht="33">
      <c r="B119" s="1"/>
      <c r="C119" s="216"/>
      <c r="D119" s="217"/>
      <c r="E119" s="217"/>
      <c r="F119" s="220" t="e">
        <f>VLOOKUP(#REF!,$D$91:E233,2,0)</f>
        <v>#REF!</v>
      </c>
      <c r="G119" s="220" t="s">
        <v>316</v>
      </c>
      <c r="H119" s="220"/>
      <c r="I119" s="221" t="s">
        <v>265</v>
      </c>
      <c r="J119" s="217"/>
      <c r="K119" s="222" t="s">
        <v>99</v>
      </c>
      <c r="L119" s="222" t="s">
        <v>99</v>
      </c>
      <c r="M119" s="222" t="s">
        <v>101</v>
      </c>
      <c r="N119" s="222" t="s">
        <v>101</v>
      </c>
      <c r="O119" s="222" t="s">
        <v>99</v>
      </c>
      <c r="P119" s="222" t="s">
        <v>97</v>
      </c>
      <c r="Q119" s="216" t="s">
        <v>101</v>
      </c>
      <c r="R119" s="216"/>
      <c r="S119" s="216"/>
      <c r="T119" s="217"/>
      <c r="U119" s="216"/>
      <c r="V119" s="216"/>
      <c r="W119" s="216"/>
      <c r="X119" s="216"/>
      <c r="Y119" s="216"/>
      <c r="Z119" s="72"/>
      <c r="AA119" s="1"/>
      <c r="AB119" s="1"/>
    </row>
    <row r="120" spans="2:28" ht="31.5">
      <c r="B120" s="1"/>
      <c r="C120" s="216"/>
      <c r="D120" s="217"/>
      <c r="E120" s="217"/>
      <c r="F120" s="220" t="e">
        <f>VLOOKUP(#REF!,$D$91:E234,2,0)</f>
        <v>#REF!</v>
      </c>
      <c r="G120" s="220" t="s">
        <v>317</v>
      </c>
      <c r="H120" s="220"/>
      <c r="I120" s="221" t="s">
        <v>266</v>
      </c>
      <c r="J120" s="217"/>
      <c r="K120" s="222" t="s">
        <v>93</v>
      </c>
      <c r="L120" s="222" t="s">
        <v>93</v>
      </c>
      <c r="M120" s="222" t="s">
        <v>86</v>
      </c>
      <c r="N120" s="222" t="s">
        <v>86</v>
      </c>
      <c r="O120" s="222" t="s">
        <v>93</v>
      </c>
      <c r="P120" s="222" t="s">
        <v>99</v>
      </c>
      <c r="Q120" s="216" t="s">
        <v>86</v>
      </c>
      <c r="R120" s="216"/>
      <c r="S120" s="216"/>
      <c r="T120" s="217"/>
      <c r="U120" s="216"/>
      <c r="V120" s="216"/>
      <c r="W120" s="216"/>
      <c r="X120" s="216"/>
      <c r="Y120" s="216"/>
      <c r="Z120" s="72"/>
      <c r="AA120" s="1"/>
      <c r="AB120" s="1"/>
    </row>
    <row r="121" spans="2:28" ht="47.25">
      <c r="B121" s="1"/>
      <c r="C121" s="216"/>
      <c r="D121" s="217"/>
      <c r="E121" s="217"/>
      <c r="F121" s="220" t="e">
        <f>VLOOKUP(#REF!,$D$91:E235,2,0)</f>
        <v>#REF!</v>
      </c>
      <c r="G121" s="220" t="s">
        <v>318</v>
      </c>
      <c r="H121" s="220"/>
      <c r="I121" s="221" t="s">
        <v>267</v>
      </c>
      <c r="J121" s="217"/>
      <c r="K121" s="222" t="s">
        <v>627</v>
      </c>
      <c r="L121" s="222" t="s">
        <v>627</v>
      </c>
      <c r="M121" s="222" t="s">
        <v>110</v>
      </c>
      <c r="N121" s="222" t="s">
        <v>110</v>
      </c>
      <c r="O121" s="222" t="s">
        <v>627</v>
      </c>
      <c r="P121" s="222" t="s">
        <v>93</v>
      </c>
      <c r="Q121" s="216" t="s">
        <v>110</v>
      </c>
      <c r="R121" s="216"/>
      <c r="S121" s="216"/>
      <c r="T121" s="217"/>
      <c r="U121" s="216"/>
      <c r="V121" s="216"/>
      <c r="W121" s="216"/>
      <c r="X121" s="216"/>
      <c r="Y121" s="216"/>
      <c r="Z121" s="72"/>
      <c r="AA121" s="1"/>
      <c r="AB121" s="1"/>
    </row>
    <row r="122" spans="2:28" ht="47.25">
      <c r="B122" s="1"/>
      <c r="C122" s="216"/>
      <c r="D122" s="217"/>
      <c r="E122" s="217"/>
      <c r="F122" s="220" t="e">
        <f>VLOOKUP(#REF!,$D$91:E236,2,0)</f>
        <v>#REF!</v>
      </c>
      <c r="G122" s="220" t="s">
        <v>319</v>
      </c>
      <c r="H122" s="220"/>
      <c r="I122" s="221" t="s">
        <v>268</v>
      </c>
      <c r="J122" s="217"/>
      <c r="K122" s="222" t="s">
        <v>96</v>
      </c>
      <c r="L122" s="222" t="s">
        <v>96</v>
      </c>
      <c r="M122" s="222" t="s">
        <v>102</v>
      </c>
      <c r="N122" s="222" t="s">
        <v>102</v>
      </c>
      <c r="O122" s="222" t="s">
        <v>96</v>
      </c>
      <c r="P122" s="222" t="s">
        <v>627</v>
      </c>
      <c r="Q122" s="216" t="s">
        <v>102</v>
      </c>
      <c r="R122" s="216"/>
      <c r="S122" s="216"/>
      <c r="T122" s="217"/>
      <c r="U122" s="216"/>
      <c r="V122" s="216"/>
      <c r="W122" s="216"/>
      <c r="X122" s="216"/>
      <c r="Y122" s="216"/>
      <c r="Z122" s="72"/>
      <c r="AA122" s="1"/>
      <c r="AB122" s="1"/>
    </row>
    <row r="123" spans="2:28" ht="33">
      <c r="B123" s="1"/>
      <c r="C123" s="216"/>
      <c r="D123" s="217"/>
      <c r="E123" s="217"/>
      <c r="F123" s="220" t="e">
        <f>VLOOKUP(#REF!,$D$91:E237,2,0)</f>
        <v>#REF!</v>
      </c>
      <c r="G123" s="220" t="s">
        <v>320</v>
      </c>
      <c r="H123" s="220"/>
      <c r="I123" s="221" t="s">
        <v>269</v>
      </c>
      <c r="J123" s="217"/>
      <c r="K123" s="222" t="s">
        <v>111</v>
      </c>
      <c r="L123" s="222" t="s">
        <v>111</v>
      </c>
      <c r="M123" s="222" t="s">
        <v>97</v>
      </c>
      <c r="N123" s="222" t="s">
        <v>97</v>
      </c>
      <c r="O123" s="222" t="s">
        <v>111</v>
      </c>
      <c r="P123" s="222" t="s">
        <v>96</v>
      </c>
      <c r="Q123" s="216" t="s">
        <v>97</v>
      </c>
      <c r="R123" s="216"/>
      <c r="S123" s="216"/>
      <c r="T123" s="217"/>
      <c r="U123" s="216"/>
      <c r="V123" s="216"/>
      <c r="W123" s="216"/>
      <c r="X123" s="216"/>
      <c r="Y123" s="216"/>
      <c r="Z123" s="72"/>
      <c r="AA123" s="1"/>
      <c r="AB123" s="1"/>
    </row>
    <row r="124" spans="2:28" ht="33">
      <c r="B124" s="1"/>
      <c r="C124" s="216"/>
      <c r="D124" s="217"/>
      <c r="E124" s="217"/>
      <c r="F124" s="220" t="e">
        <f>VLOOKUP(#REF!,$D$91:E238,2,0)</f>
        <v>#REF!</v>
      </c>
      <c r="G124" s="220" t="s">
        <v>321</v>
      </c>
      <c r="H124" s="220"/>
      <c r="I124" s="221" t="s">
        <v>270</v>
      </c>
      <c r="J124" s="217"/>
      <c r="K124" s="222" t="s">
        <v>112</v>
      </c>
      <c r="L124" s="222" t="s">
        <v>112</v>
      </c>
      <c r="M124" s="222" t="s">
        <v>99</v>
      </c>
      <c r="N124" s="222" t="s">
        <v>99</v>
      </c>
      <c r="O124" s="222" t="s">
        <v>112</v>
      </c>
      <c r="P124" s="222" t="s">
        <v>111</v>
      </c>
      <c r="Q124" s="216" t="s">
        <v>99</v>
      </c>
      <c r="R124" s="216"/>
      <c r="S124" s="216"/>
      <c r="T124" s="217"/>
      <c r="U124" s="216"/>
      <c r="V124" s="216"/>
      <c r="W124" s="216"/>
      <c r="X124" s="216"/>
      <c r="Y124" s="216"/>
      <c r="Z124" s="72"/>
      <c r="AA124" s="1"/>
      <c r="AB124" s="1"/>
    </row>
    <row r="125" spans="2:28" ht="33">
      <c r="B125" s="1"/>
      <c r="C125" s="216"/>
      <c r="D125" s="217"/>
      <c r="E125" s="217"/>
      <c r="F125" s="220" t="e">
        <f>VLOOKUP(#REF!,$D$91:E239,2,0)</f>
        <v>#REF!</v>
      </c>
      <c r="G125" s="220" t="s">
        <v>322</v>
      </c>
      <c r="H125" s="220"/>
      <c r="I125" s="221" t="s">
        <v>271</v>
      </c>
      <c r="J125" s="217"/>
      <c r="K125" s="222" t="s">
        <v>150</v>
      </c>
      <c r="L125" s="222" t="s">
        <v>150</v>
      </c>
      <c r="M125" s="222" t="s">
        <v>93</v>
      </c>
      <c r="N125" s="222" t="s">
        <v>93</v>
      </c>
      <c r="O125" s="222" t="s">
        <v>150</v>
      </c>
      <c r="P125" s="222" t="s">
        <v>112</v>
      </c>
      <c r="Q125" s="216" t="s">
        <v>93</v>
      </c>
      <c r="R125" s="216"/>
      <c r="S125" s="216"/>
      <c r="T125" s="217"/>
      <c r="U125" s="216"/>
      <c r="V125" s="216"/>
      <c r="W125" s="216"/>
      <c r="X125" s="216"/>
      <c r="Y125" s="216"/>
      <c r="Z125" s="72"/>
      <c r="AA125" s="1"/>
      <c r="AB125" s="1"/>
    </row>
    <row r="126" spans="2:28" ht="63">
      <c r="B126" s="1"/>
      <c r="C126" s="216"/>
      <c r="D126" s="217"/>
      <c r="E126" s="217"/>
      <c r="F126" s="220" t="e">
        <f>VLOOKUP(#REF!,$D$91:E240,2,0)</f>
        <v>#REF!</v>
      </c>
      <c r="G126" s="220" t="s">
        <v>323</v>
      </c>
      <c r="H126" s="220"/>
      <c r="I126" s="221" t="s">
        <v>272</v>
      </c>
      <c r="J126" s="217"/>
      <c r="K126" s="222" t="s">
        <v>622</v>
      </c>
      <c r="L126" s="222" t="s">
        <v>622</v>
      </c>
      <c r="M126" s="222" t="s">
        <v>627</v>
      </c>
      <c r="N126" s="222" t="s">
        <v>627</v>
      </c>
      <c r="O126" s="222" t="s">
        <v>622</v>
      </c>
      <c r="P126" s="222" t="s">
        <v>150</v>
      </c>
      <c r="Q126" s="216" t="s">
        <v>627</v>
      </c>
      <c r="R126" s="216"/>
      <c r="S126" s="216"/>
      <c r="T126" s="217"/>
      <c r="U126" s="216"/>
      <c r="V126" s="216"/>
      <c r="W126" s="216"/>
      <c r="X126" s="216"/>
      <c r="Y126" s="216"/>
      <c r="Z126" s="72"/>
      <c r="AA126" s="1"/>
      <c r="AB126" s="1"/>
    </row>
    <row r="127" spans="2:28" ht="33">
      <c r="B127" s="1"/>
      <c r="C127" s="216"/>
      <c r="D127" s="217"/>
      <c r="E127" s="217"/>
      <c r="F127" s="220" t="e">
        <f>VLOOKUP(#REF!,$D$91:E241,2,0)</f>
        <v>#REF!</v>
      </c>
      <c r="G127" s="220" t="s">
        <v>324</v>
      </c>
      <c r="H127" s="220"/>
      <c r="I127" s="221" t="s">
        <v>273</v>
      </c>
      <c r="J127" s="217"/>
      <c r="K127" s="222" t="s">
        <v>152</v>
      </c>
      <c r="L127" s="222" t="s">
        <v>152</v>
      </c>
      <c r="M127" s="222" t="s">
        <v>96</v>
      </c>
      <c r="N127" s="222" t="s">
        <v>96</v>
      </c>
      <c r="O127" s="222" t="s">
        <v>152</v>
      </c>
      <c r="P127" s="222" t="s">
        <v>622</v>
      </c>
      <c r="Q127" s="216" t="s">
        <v>96</v>
      </c>
      <c r="R127" s="216"/>
      <c r="S127" s="216"/>
      <c r="T127" s="217"/>
      <c r="U127" s="216"/>
      <c r="V127" s="216"/>
      <c r="W127" s="216"/>
      <c r="X127" s="216"/>
      <c r="Y127" s="216"/>
      <c r="Z127" s="72"/>
      <c r="AA127" s="1"/>
      <c r="AB127" s="1"/>
    </row>
    <row r="128" spans="2:28" ht="49.5">
      <c r="B128" s="1"/>
      <c r="C128" s="216"/>
      <c r="D128" s="217"/>
      <c r="E128" s="217"/>
      <c r="F128" s="220" t="e">
        <f>VLOOKUP(#REF!,$D$91:E242,2,0)</f>
        <v>#REF!</v>
      </c>
      <c r="G128" s="220" t="s">
        <v>325</v>
      </c>
      <c r="H128" s="220"/>
      <c r="I128" s="221" t="s">
        <v>274</v>
      </c>
      <c r="J128" s="217"/>
      <c r="K128" s="222" t="s">
        <v>116</v>
      </c>
      <c r="L128" s="222" t="s">
        <v>116</v>
      </c>
      <c r="M128" s="222" t="s">
        <v>111</v>
      </c>
      <c r="N128" s="222" t="s">
        <v>111</v>
      </c>
      <c r="O128" s="222" t="s">
        <v>116</v>
      </c>
      <c r="P128" s="222" t="s">
        <v>152</v>
      </c>
      <c r="Q128" s="216" t="s">
        <v>111</v>
      </c>
      <c r="R128" s="216"/>
      <c r="S128" s="216"/>
      <c r="T128" s="217"/>
      <c r="U128" s="216"/>
      <c r="V128" s="216"/>
      <c r="W128" s="216"/>
      <c r="X128" s="216"/>
      <c r="Y128" s="216"/>
      <c r="Z128" s="72"/>
      <c r="AA128" s="1"/>
      <c r="AB128" s="1"/>
    </row>
    <row r="129" spans="2:28" ht="33">
      <c r="B129" s="1"/>
      <c r="C129" s="216"/>
      <c r="D129" s="217"/>
      <c r="E129" s="217"/>
      <c r="F129" s="220" t="e">
        <f>VLOOKUP(#REF!,$D$91:E243,2,0)</f>
        <v>#REF!</v>
      </c>
      <c r="G129" s="220" t="s">
        <v>326</v>
      </c>
      <c r="H129" s="220"/>
      <c r="I129" s="221" t="s">
        <v>275</v>
      </c>
      <c r="J129" s="217"/>
      <c r="K129" s="222" t="s">
        <v>117</v>
      </c>
      <c r="L129" s="222" t="s">
        <v>117</v>
      </c>
      <c r="M129" s="222" t="s">
        <v>112</v>
      </c>
      <c r="N129" s="222" t="s">
        <v>112</v>
      </c>
      <c r="O129" s="222" t="s">
        <v>117</v>
      </c>
      <c r="P129" s="222" t="s">
        <v>116</v>
      </c>
      <c r="Q129" s="216" t="s">
        <v>112</v>
      </c>
      <c r="R129" s="216"/>
      <c r="S129" s="216"/>
      <c r="T129" s="217"/>
      <c r="U129" s="216"/>
      <c r="V129" s="216"/>
      <c r="W129" s="216"/>
      <c r="X129" s="216"/>
      <c r="Y129" s="216"/>
      <c r="Z129" s="72"/>
      <c r="AA129" s="1"/>
      <c r="AB129" s="1"/>
    </row>
    <row r="130" spans="2:28" ht="33.75">
      <c r="B130" s="1"/>
      <c r="C130" s="216"/>
      <c r="D130" s="217"/>
      <c r="E130" s="217"/>
      <c r="F130" s="220" t="e">
        <f>VLOOKUP(#REF!,$D$91:E244,2,0)</f>
        <v>#REF!</v>
      </c>
      <c r="G130" s="223" t="s">
        <v>327</v>
      </c>
      <c r="H130" s="223"/>
      <c r="I130" s="221" t="s">
        <v>276</v>
      </c>
      <c r="J130" s="217"/>
      <c r="K130" s="222" t="s">
        <v>121</v>
      </c>
      <c r="L130" s="222" t="s">
        <v>121</v>
      </c>
      <c r="M130" s="222" t="s">
        <v>150</v>
      </c>
      <c r="N130" s="222" t="s">
        <v>150</v>
      </c>
      <c r="O130" s="222" t="s">
        <v>121</v>
      </c>
      <c r="P130" s="222" t="s">
        <v>117</v>
      </c>
      <c r="Q130" s="216" t="s">
        <v>150</v>
      </c>
      <c r="R130" s="216"/>
      <c r="S130" s="216"/>
      <c r="T130" s="217"/>
      <c r="U130" s="216"/>
      <c r="V130" s="216"/>
      <c r="W130" s="216"/>
      <c r="X130" s="216"/>
      <c r="Y130" s="216"/>
      <c r="Z130" s="72"/>
      <c r="AA130" s="1"/>
      <c r="AB130" s="1"/>
    </row>
    <row r="131" spans="2:28" ht="31.5">
      <c r="B131" s="1"/>
      <c r="C131" s="216"/>
      <c r="D131" s="217"/>
      <c r="E131" s="217"/>
      <c r="F131" s="220" t="e">
        <f>VLOOKUP(#REF!,$D$91:E245,2,0)</f>
        <v>#REF!</v>
      </c>
      <c r="G131" s="220" t="s">
        <v>328</v>
      </c>
      <c r="H131" s="220"/>
      <c r="I131" s="221" t="s">
        <v>277</v>
      </c>
      <c r="J131" s="217"/>
      <c r="K131" s="222" t="s">
        <v>623</v>
      </c>
      <c r="L131" s="222" t="s">
        <v>623</v>
      </c>
      <c r="M131" s="222" t="s">
        <v>622</v>
      </c>
      <c r="N131" s="222" t="s">
        <v>622</v>
      </c>
      <c r="O131" s="222" t="s">
        <v>623</v>
      </c>
      <c r="P131" s="222" t="s">
        <v>121</v>
      </c>
      <c r="Q131" s="216" t="s">
        <v>622</v>
      </c>
      <c r="R131" s="216"/>
      <c r="S131" s="216"/>
      <c r="T131" s="217"/>
      <c r="U131" s="216"/>
      <c r="V131" s="216"/>
      <c r="W131" s="216"/>
      <c r="X131" s="216"/>
      <c r="Y131" s="216"/>
      <c r="Z131" s="72"/>
      <c r="AA131" s="1"/>
      <c r="AB131" s="1"/>
    </row>
    <row r="132" spans="2:28" ht="31.5">
      <c r="B132" s="1"/>
      <c r="C132" s="216"/>
      <c r="D132" s="217"/>
      <c r="E132" s="217"/>
      <c r="F132" s="220" t="e">
        <f>VLOOKUP(#REF!,$D$91:E246,2,0)</f>
        <v>#REF!</v>
      </c>
      <c r="G132" s="220" t="s">
        <v>329</v>
      </c>
      <c r="H132" s="220"/>
      <c r="I132" s="221" t="s">
        <v>278</v>
      </c>
      <c r="J132" s="217"/>
      <c r="K132" s="222" t="s">
        <v>138</v>
      </c>
      <c r="L132" s="222" t="s">
        <v>138</v>
      </c>
      <c r="M132" s="222" t="s">
        <v>152</v>
      </c>
      <c r="N132" s="222" t="s">
        <v>152</v>
      </c>
      <c r="O132" s="222" t="s">
        <v>138</v>
      </c>
      <c r="P132" s="222" t="s">
        <v>623</v>
      </c>
      <c r="Q132" s="216" t="s">
        <v>152</v>
      </c>
      <c r="R132" s="216"/>
      <c r="S132" s="216"/>
      <c r="T132" s="217"/>
      <c r="U132" s="216"/>
      <c r="V132" s="216"/>
      <c r="W132" s="216"/>
      <c r="X132" s="216"/>
      <c r="Y132" s="216"/>
      <c r="Z132" s="72"/>
      <c r="AA132" s="1"/>
      <c r="AB132" s="1"/>
    </row>
    <row r="133" spans="2:28" ht="31.5">
      <c r="B133" s="1"/>
      <c r="C133" s="216"/>
      <c r="D133" s="217"/>
      <c r="E133" s="217"/>
      <c r="F133" s="220" t="e">
        <f>VLOOKUP(#REF!,$D$91:E247,2,0)</f>
        <v>#REF!</v>
      </c>
      <c r="G133" s="223" t="s">
        <v>330</v>
      </c>
      <c r="H133" s="223"/>
      <c r="I133" s="221" t="s">
        <v>279</v>
      </c>
      <c r="J133" s="217"/>
      <c r="K133" s="222" t="s">
        <v>624</v>
      </c>
      <c r="L133" s="222" t="s">
        <v>624</v>
      </c>
      <c r="M133" s="222" t="s">
        <v>116</v>
      </c>
      <c r="N133" s="222" t="s">
        <v>116</v>
      </c>
      <c r="O133" s="222" t="s">
        <v>624</v>
      </c>
      <c r="P133" s="222" t="s">
        <v>138</v>
      </c>
      <c r="Q133" s="216" t="s">
        <v>116</v>
      </c>
      <c r="R133" s="216"/>
      <c r="S133" s="216"/>
      <c r="T133" s="217"/>
      <c r="U133" s="216"/>
      <c r="V133" s="216"/>
      <c r="W133" s="216"/>
      <c r="X133" s="216"/>
      <c r="Y133" s="216"/>
      <c r="Z133" s="72"/>
      <c r="AA133" s="1"/>
      <c r="AB133" s="1"/>
    </row>
    <row r="134" spans="2:28" ht="33.75">
      <c r="B134" s="1"/>
      <c r="C134" s="216"/>
      <c r="D134" s="217"/>
      <c r="E134" s="217"/>
      <c r="F134" s="220" t="e">
        <f>VLOOKUP(#REF!,$D$91:E248,2,0)</f>
        <v>#REF!</v>
      </c>
      <c r="G134" s="220" t="s">
        <v>331</v>
      </c>
      <c r="H134" s="220"/>
      <c r="I134" s="221" t="s">
        <v>280</v>
      </c>
      <c r="J134" s="217"/>
      <c r="K134" s="222" t="s">
        <v>160</v>
      </c>
      <c r="L134" s="222" t="s">
        <v>160</v>
      </c>
      <c r="M134" s="222" t="s">
        <v>117</v>
      </c>
      <c r="N134" s="222" t="s">
        <v>117</v>
      </c>
      <c r="O134" s="222" t="s">
        <v>160</v>
      </c>
      <c r="P134" s="222" t="s">
        <v>624</v>
      </c>
      <c r="Q134" s="216" t="s">
        <v>117</v>
      </c>
      <c r="R134" s="216"/>
      <c r="S134" s="216"/>
      <c r="T134" s="217"/>
      <c r="U134" s="216"/>
      <c r="V134" s="216"/>
      <c r="W134" s="216"/>
      <c r="X134" s="216"/>
      <c r="Y134" s="216"/>
      <c r="Z134" s="72"/>
      <c r="AA134" s="1"/>
      <c r="AB134" s="1"/>
    </row>
    <row r="135" spans="2:28" ht="33">
      <c r="B135" s="1"/>
      <c r="C135" s="216"/>
      <c r="D135" s="217"/>
      <c r="E135" s="217"/>
      <c r="F135" s="220" t="e">
        <f>VLOOKUP(#REF!,$D$91:E249,2,0)</f>
        <v>#REF!</v>
      </c>
      <c r="G135" s="217"/>
      <c r="H135" s="217"/>
      <c r="I135" s="221" t="s">
        <v>281</v>
      </c>
      <c r="J135" s="217"/>
      <c r="K135" s="222" t="s">
        <v>147</v>
      </c>
      <c r="L135" s="222" t="s">
        <v>147</v>
      </c>
      <c r="M135" s="222" t="s">
        <v>121</v>
      </c>
      <c r="N135" s="222" t="s">
        <v>121</v>
      </c>
      <c r="O135" s="222" t="s">
        <v>147</v>
      </c>
      <c r="P135" s="222" t="s">
        <v>160</v>
      </c>
      <c r="Q135" s="216" t="s">
        <v>121</v>
      </c>
      <c r="R135" s="216"/>
      <c r="S135" s="216"/>
      <c r="T135" s="217"/>
      <c r="U135" s="216"/>
      <c r="V135" s="216"/>
      <c r="W135" s="216"/>
      <c r="X135" s="216"/>
      <c r="Y135" s="216"/>
      <c r="Z135" s="72"/>
      <c r="AA135" s="1"/>
      <c r="AB135" s="1"/>
    </row>
    <row r="136" spans="2:28" ht="31.5">
      <c r="B136" s="1"/>
      <c r="C136" s="216"/>
      <c r="D136" s="217"/>
      <c r="E136" s="217"/>
      <c r="F136" s="220" t="e">
        <f>VLOOKUP(#REF!,$D$91:E250,2,0)</f>
        <v>#REF!</v>
      </c>
      <c r="G136" s="217"/>
      <c r="H136" s="217"/>
      <c r="I136" s="221" t="s">
        <v>282</v>
      </c>
      <c r="J136" s="217"/>
      <c r="K136" s="222" t="s">
        <v>139</v>
      </c>
      <c r="L136" s="222" t="s">
        <v>139</v>
      </c>
      <c r="M136" s="222" t="s">
        <v>623</v>
      </c>
      <c r="N136" s="222" t="s">
        <v>623</v>
      </c>
      <c r="O136" s="222" t="s">
        <v>139</v>
      </c>
      <c r="P136" s="222" t="s">
        <v>147</v>
      </c>
      <c r="Q136" s="216" t="s">
        <v>623</v>
      </c>
      <c r="R136" s="216"/>
      <c r="S136" s="216"/>
      <c r="T136" s="217"/>
      <c r="U136" s="216"/>
      <c r="V136" s="216"/>
      <c r="W136" s="216"/>
      <c r="X136" s="216"/>
      <c r="Y136" s="216"/>
      <c r="Z136" s="72"/>
      <c r="AA136" s="1"/>
      <c r="AB136" s="1"/>
    </row>
    <row r="137" spans="2:28" ht="31.5">
      <c r="B137" s="1"/>
      <c r="C137" s="216"/>
      <c r="D137" s="217"/>
      <c r="E137" s="217"/>
      <c r="F137" s="220" t="e">
        <f>VLOOKUP(#REF!,$D$91:E251,2,0)</f>
        <v>#REF!</v>
      </c>
      <c r="G137" s="217"/>
      <c r="H137" s="217"/>
      <c r="I137" s="221" t="s">
        <v>283</v>
      </c>
      <c r="J137" s="217"/>
      <c r="K137" s="222" t="s">
        <v>155</v>
      </c>
      <c r="L137" s="222" t="s">
        <v>155</v>
      </c>
      <c r="M137" s="222" t="s">
        <v>138</v>
      </c>
      <c r="N137" s="222" t="s">
        <v>138</v>
      </c>
      <c r="O137" s="222" t="s">
        <v>155</v>
      </c>
      <c r="P137" s="222" t="s">
        <v>139</v>
      </c>
      <c r="Q137" s="216" t="s">
        <v>138</v>
      </c>
      <c r="R137" s="216"/>
      <c r="S137" s="216"/>
      <c r="T137" s="217"/>
      <c r="U137" s="216"/>
      <c r="V137" s="216"/>
      <c r="W137" s="216"/>
      <c r="X137" s="216"/>
      <c r="Y137" s="216"/>
      <c r="Z137" s="72"/>
      <c r="AA137" s="1"/>
      <c r="AB137" s="1"/>
    </row>
    <row r="138" spans="2:28" ht="33">
      <c r="B138" s="1"/>
      <c r="C138" s="216"/>
      <c r="D138" s="217"/>
      <c r="E138" s="217"/>
      <c r="F138" s="220" t="e">
        <f>VLOOKUP(#REF!,$D$91:E252,2,0)</f>
        <v>#REF!</v>
      </c>
      <c r="G138" s="217"/>
      <c r="H138" s="217"/>
      <c r="I138" s="221" t="s">
        <v>284</v>
      </c>
      <c r="J138" s="217"/>
      <c r="K138" s="222" t="s">
        <v>142</v>
      </c>
      <c r="L138" s="222" t="s">
        <v>142</v>
      </c>
      <c r="M138" s="222" t="s">
        <v>624</v>
      </c>
      <c r="N138" s="222" t="s">
        <v>624</v>
      </c>
      <c r="O138" s="222" t="s">
        <v>142</v>
      </c>
      <c r="P138" s="222" t="s">
        <v>155</v>
      </c>
      <c r="Q138" s="216" t="s">
        <v>624</v>
      </c>
      <c r="R138" s="216"/>
      <c r="S138" s="216"/>
      <c r="T138" s="217"/>
      <c r="U138" s="216"/>
      <c r="V138" s="216"/>
      <c r="W138" s="216"/>
      <c r="X138" s="216"/>
      <c r="Y138" s="216"/>
      <c r="Z138" s="72"/>
      <c r="AA138" s="1"/>
      <c r="AB138" s="1"/>
    </row>
    <row r="139" spans="2:28" ht="33">
      <c r="B139" s="1"/>
      <c r="C139" s="216"/>
      <c r="D139" s="217"/>
      <c r="E139" s="217"/>
      <c r="F139" s="220" t="e">
        <f>VLOOKUP(#REF!,$D$91:E253,2,0)</f>
        <v>#REF!</v>
      </c>
      <c r="G139" s="217"/>
      <c r="H139" s="217"/>
      <c r="I139" s="221" t="s">
        <v>285</v>
      </c>
      <c r="J139" s="217"/>
      <c r="K139" s="222" t="s">
        <v>157</v>
      </c>
      <c r="L139" s="222" t="s">
        <v>157</v>
      </c>
      <c r="M139" s="222" t="s">
        <v>160</v>
      </c>
      <c r="N139" s="222" t="s">
        <v>160</v>
      </c>
      <c r="O139" s="222" t="s">
        <v>157</v>
      </c>
      <c r="P139" s="222" t="s">
        <v>142</v>
      </c>
      <c r="Q139" s="216" t="s">
        <v>160</v>
      </c>
      <c r="R139" s="216"/>
      <c r="S139" s="216"/>
      <c r="T139" s="217"/>
      <c r="U139" s="216"/>
      <c r="V139" s="216"/>
      <c r="W139" s="216"/>
      <c r="X139" s="216"/>
      <c r="Y139" s="216"/>
      <c r="Z139" s="72"/>
      <c r="AA139" s="1"/>
      <c r="AB139" s="1"/>
    </row>
    <row r="140" spans="2:28" ht="33">
      <c r="B140" s="1"/>
      <c r="C140" s="216"/>
      <c r="D140" s="217"/>
      <c r="E140" s="217"/>
      <c r="F140" s="220" t="e">
        <f>VLOOKUP(#REF!,$D$91:E254,2,0)</f>
        <v>#REF!</v>
      </c>
      <c r="G140" s="217"/>
      <c r="H140" s="217"/>
      <c r="I140" s="221" t="s">
        <v>286</v>
      </c>
      <c r="J140" s="217"/>
      <c r="K140" s="222" t="s">
        <v>158</v>
      </c>
      <c r="L140" s="222" t="s">
        <v>158</v>
      </c>
      <c r="M140" s="222" t="s">
        <v>147</v>
      </c>
      <c r="N140" s="222" t="s">
        <v>147</v>
      </c>
      <c r="O140" s="222" t="s">
        <v>158</v>
      </c>
      <c r="P140" s="222" t="s">
        <v>157</v>
      </c>
      <c r="Q140" s="216" t="s">
        <v>147</v>
      </c>
      <c r="R140" s="216"/>
      <c r="S140" s="216"/>
      <c r="T140" s="217"/>
      <c r="U140" s="216"/>
      <c r="V140" s="216"/>
      <c r="W140" s="216"/>
      <c r="X140" s="216"/>
      <c r="Y140" s="216"/>
      <c r="Z140" s="72"/>
      <c r="AA140" s="1"/>
      <c r="AB140" s="1"/>
    </row>
    <row r="141" spans="2:28" ht="33">
      <c r="B141" s="1"/>
      <c r="C141" s="216"/>
      <c r="D141" s="217"/>
      <c r="E141" s="217"/>
      <c r="F141" s="220" t="e">
        <f>VLOOKUP(#REF!,$D$91:E255,2,0)</f>
        <v>#REF!</v>
      </c>
      <c r="G141" s="217"/>
      <c r="H141" s="217"/>
      <c r="I141" s="221" t="s">
        <v>287</v>
      </c>
      <c r="J141" s="217"/>
      <c r="K141" s="222" t="s">
        <v>153</v>
      </c>
      <c r="L141" s="222" t="s">
        <v>153</v>
      </c>
      <c r="M141" s="222" t="s">
        <v>139</v>
      </c>
      <c r="N141" s="222" t="s">
        <v>139</v>
      </c>
      <c r="O141" s="222" t="s">
        <v>153</v>
      </c>
      <c r="P141" s="222" t="s">
        <v>158</v>
      </c>
      <c r="Q141" s="216" t="s">
        <v>139</v>
      </c>
      <c r="R141" s="216"/>
      <c r="S141" s="216"/>
      <c r="T141" s="217"/>
      <c r="U141" s="216"/>
      <c r="V141" s="216"/>
      <c r="W141" s="216"/>
      <c r="X141" s="216"/>
      <c r="Y141" s="216"/>
      <c r="Z141" s="72"/>
      <c r="AA141" s="1"/>
      <c r="AB141" s="1"/>
    </row>
    <row r="142" spans="2:28" ht="31.5">
      <c r="B142" s="1"/>
      <c r="C142" s="216"/>
      <c r="D142" s="217"/>
      <c r="E142" s="217"/>
      <c r="F142" s="220" t="e">
        <f>VLOOKUP(#REF!,$D$91:E256,2,0)</f>
        <v>#REF!</v>
      </c>
      <c r="G142" s="217"/>
      <c r="H142" s="217"/>
      <c r="I142" s="221" t="s">
        <v>288</v>
      </c>
      <c r="J142" s="217"/>
      <c r="K142" s="222" t="s">
        <v>628</v>
      </c>
      <c r="L142" s="222" t="s">
        <v>628</v>
      </c>
      <c r="M142" s="222" t="s">
        <v>155</v>
      </c>
      <c r="N142" s="222" t="s">
        <v>155</v>
      </c>
      <c r="O142" s="222" t="s">
        <v>628</v>
      </c>
      <c r="P142" s="222" t="s">
        <v>153</v>
      </c>
      <c r="Q142" s="216" t="s">
        <v>155</v>
      </c>
      <c r="R142" s="216"/>
      <c r="S142" s="216"/>
      <c r="T142" s="217"/>
      <c r="U142" s="216"/>
      <c r="V142" s="216"/>
      <c r="W142" s="216"/>
      <c r="X142" s="216"/>
      <c r="Y142" s="216"/>
      <c r="Z142" s="72"/>
      <c r="AA142" s="1"/>
      <c r="AB142" s="1"/>
    </row>
    <row r="143" spans="2:28" ht="31.5">
      <c r="B143" s="1"/>
      <c r="C143" s="216"/>
      <c r="D143" s="217"/>
      <c r="E143" s="217"/>
      <c r="F143" s="220" t="e">
        <f>VLOOKUP(#REF!,$D$91:E257,2,0)</f>
        <v>#REF!</v>
      </c>
      <c r="G143" s="217"/>
      <c r="H143" s="217"/>
      <c r="I143" s="220" t="s">
        <v>331</v>
      </c>
      <c r="J143" s="217"/>
      <c r="K143" s="222" t="s">
        <v>625</v>
      </c>
      <c r="L143" s="222" t="s">
        <v>625</v>
      </c>
      <c r="M143" s="222" t="s">
        <v>142</v>
      </c>
      <c r="N143" s="222" t="s">
        <v>142</v>
      </c>
      <c r="O143" s="222" t="s">
        <v>625</v>
      </c>
      <c r="P143" s="222" t="s">
        <v>628</v>
      </c>
      <c r="Q143" s="216" t="s">
        <v>142</v>
      </c>
      <c r="R143" s="216"/>
      <c r="S143" s="216"/>
      <c r="T143" s="217"/>
      <c r="U143" s="216"/>
      <c r="V143" s="216"/>
      <c r="W143" s="216"/>
      <c r="X143" s="216"/>
      <c r="Y143" s="216"/>
      <c r="Z143" s="72"/>
      <c r="AA143" s="1"/>
      <c r="AB143" s="1"/>
    </row>
    <row r="144" spans="2:28" ht="31.5">
      <c r="B144" s="1"/>
      <c r="C144" s="216"/>
      <c r="D144" s="217"/>
      <c r="E144" s="217"/>
      <c r="F144" s="220" t="e">
        <f>VLOOKUP(#REF!,$D$91:E258,2,0)</f>
        <v>#REF!</v>
      </c>
      <c r="G144" s="221"/>
      <c r="H144" s="221"/>
      <c r="I144" s="220"/>
      <c r="J144" s="217"/>
      <c r="K144" s="222" t="s">
        <v>128</v>
      </c>
      <c r="L144" s="222" t="s">
        <v>128</v>
      </c>
      <c r="M144" s="222" t="s">
        <v>157</v>
      </c>
      <c r="N144" s="222" t="s">
        <v>157</v>
      </c>
      <c r="O144" s="222" t="s">
        <v>128</v>
      </c>
      <c r="P144" s="222" t="s">
        <v>625</v>
      </c>
      <c r="Q144" s="216" t="s">
        <v>157</v>
      </c>
      <c r="R144" s="216"/>
      <c r="S144" s="216"/>
      <c r="T144" s="217"/>
      <c r="U144" s="216"/>
      <c r="V144" s="216"/>
      <c r="W144" s="216"/>
      <c r="X144" s="216"/>
      <c r="Y144" s="216"/>
      <c r="Z144" s="72"/>
      <c r="AA144" s="1"/>
      <c r="AB144" s="1"/>
    </row>
    <row r="145" spans="2:28" ht="31.5">
      <c r="B145" s="1"/>
      <c r="C145" s="216"/>
      <c r="D145" s="217"/>
      <c r="E145" s="217"/>
      <c r="F145" s="220" t="e">
        <f>VLOOKUP(#REF!,$D$91:E259,2,0)</f>
        <v>#REF!</v>
      </c>
      <c r="G145" s="221"/>
      <c r="H145" s="221"/>
      <c r="I145" s="220"/>
      <c r="J145" s="217"/>
      <c r="K145" s="222" t="s">
        <v>140</v>
      </c>
      <c r="L145" s="222" t="s">
        <v>140</v>
      </c>
      <c r="M145" s="222" t="s">
        <v>158</v>
      </c>
      <c r="N145" s="222" t="s">
        <v>158</v>
      </c>
      <c r="O145" s="222" t="s">
        <v>140</v>
      </c>
      <c r="P145" s="222" t="s">
        <v>128</v>
      </c>
      <c r="Q145" s="216" t="s">
        <v>158</v>
      </c>
      <c r="R145" s="216"/>
      <c r="S145" s="216"/>
      <c r="T145" s="217"/>
      <c r="U145" s="216"/>
      <c r="V145" s="216"/>
      <c r="W145" s="216"/>
      <c r="X145" s="216"/>
      <c r="Y145" s="216"/>
      <c r="Z145" s="72"/>
      <c r="AA145" s="1"/>
      <c r="AB145" s="1"/>
    </row>
    <row r="146" spans="2:28" ht="31.5">
      <c r="B146" s="1"/>
      <c r="C146" s="216"/>
      <c r="D146" s="217"/>
      <c r="E146" s="217"/>
      <c r="F146" s="220" t="e">
        <f>VLOOKUP(#REF!,$D$91:E260,2,0)</f>
        <v>#REF!</v>
      </c>
      <c r="G146" s="221"/>
      <c r="H146" s="221"/>
      <c r="I146" s="220"/>
      <c r="J146" s="217"/>
      <c r="K146" s="222" t="s">
        <v>141</v>
      </c>
      <c r="L146" s="222" t="s">
        <v>141</v>
      </c>
      <c r="M146" s="222" t="s">
        <v>153</v>
      </c>
      <c r="N146" s="222" t="s">
        <v>153</v>
      </c>
      <c r="O146" s="222" t="s">
        <v>141</v>
      </c>
      <c r="P146" s="222" t="s">
        <v>140</v>
      </c>
      <c r="Q146" s="216" t="s">
        <v>153</v>
      </c>
      <c r="R146" s="216"/>
      <c r="S146" s="216"/>
      <c r="T146" s="217"/>
      <c r="U146" s="216"/>
      <c r="V146" s="216"/>
      <c r="W146" s="216"/>
      <c r="X146" s="216"/>
      <c r="Y146" s="216"/>
      <c r="Z146" s="72"/>
      <c r="AA146" s="1"/>
      <c r="AB146" s="1"/>
    </row>
    <row r="147" spans="2:28" ht="47.25">
      <c r="B147" s="1"/>
      <c r="C147" s="216"/>
      <c r="D147" s="217"/>
      <c r="E147" s="217"/>
      <c r="F147" s="220" t="e">
        <f>VLOOKUP(#REF!,$D$91:E261,2,0)</f>
        <v>#REF!</v>
      </c>
      <c r="G147" s="221"/>
      <c r="H147" s="221"/>
      <c r="I147" s="220"/>
      <c r="J147" s="217"/>
      <c r="K147" s="222" t="s">
        <v>124</v>
      </c>
      <c r="L147" s="222" t="s">
        <v>124</v>
      </c>
      <c r="M147" s="222" t="s">
        <v>628</v>
      </c>
      <c r="N147" s="222" t="s">
        <v>628</v>
      </c>
      <c r="O147" s="222" t="s">
        <v>124</v>
      </c>
      <c r="P147" s="222" t="s">
        <v>141</v>
      </c>
      <c r="Q147" s="216" t="s">
        <v>628</v>
      </c>
      <c r="R147" s="216"/>
      <c r="S147" s="216"/>
      <c r="T147" s="217"/>
      <c r="U147" s="216"/>
      <c r="V147" s="216"/>
      <c r="W147" s="216"/>
      <c r="X147" s="216"/>
      <c r="Y147" s="216"/>
      <c r="Z147" s="72"/>
      <c r="AA147" s="1"/>
      <c r="AB147" s="1"/>
    </row>
    <row r="148" spans="2:28" ht="31.5">
      <c r="B148" s="1"/>
      <c r="C148" s="216"/>
      <c r="D148" s="217"/>
      <c r="E148" s="217"/>
      <c r="F148" s="220" t="e">
        <f>VLOOKUP(#REF!,$D$91:E262,2,0)</f>
        <v>#REF!</v>
      </c>
      <c r="G148" s="221"/>
      <c r="H148" s="221"/>
      <c r="I148" s="220"/>
      <c r="J148" s="217"/>
      <c r="K148" s="222" t="s">
        <v>626</v>
      </c>
      <c r="L148" s="222" t="s">
        <v>626</v>
      </c>
      <c r="M148" s="222" t="s">
        <v>625</v>
      </c>
      <c r="N148" s="222" t="s">
        <v>625</v>
      </c>
      <c r="O148" s="222" t="s">
        <v>626</v>
      </c>
      <c r="P148" s="222" t="s">
        <v>124</v>
      </c>
      <c r="Q148" s="216" t="s">
        <v>625</v>
      </c>
      <c r="R148" s="216"/>
      <c r="S148" s="216"/>
      <c r="T148" s="217"/>
      <c r="U148" s="216"/>
      <c r="V148" s="216"/>
      <c r="W148" s="216"/>
      <c r="X148" s="216"/>
      <c r="Y148" s="216"/>
      <c r="Z148" s="72"/>
      <c r="AA148" s="1"/>
      <c r="AB148" s="1"/>
    </row>
    <row r="149" spans="2:28" ht="31.5">
      <c r="B149" s="1"/>
      <c r="C149" s="216"/>
      <c r="D149" s="217"/>
      <c r="E149" s="217"/>
      <c r="F149" s="220" t="e">
        <f>VLOOKUP(#REF!,$D$91:E263,2,0)</f>
        <v>#REF!</v>
      </c>
      <c r="G149" s="221"/>
      <c r="H149" s="221"/>
      <c r="I149" s="220"/>
      <c r="J149" s="217"/>
      <c r="K149" s="222" t="s">
        <v>131</v>
      </c>
      <c r="L149" s="222" t="s">
        <v>131</v>
      </c>
      <c r="M149" s="222" t="s">
        <v>128</v>
      </c>
      <c r="N149" s="222" t="s">
        <v>128</v>
      </c>
      <c r="O149" s="222" t="s">
        <v>131</v>
      </c>
      <c r="P149" s="222" t="s">
        <v>626</v>
      </c>
      <c r="Q149" s="216" t="s">
        <v>128</v>
      </c>
      <c r="R149" s="216"/>
      <c r="S149" s="216"/>
      <c r="T149" s="217"/>
      <c r="U149" s="216"/>
      <c r="V149" s="216"/>
      <c r="W149" s="216"/>
      <c r="X149" s="216"/>
      <c r="Y149" s="216"/>
      <c r="Z149" s="72"/>
      <c r="AA149" s="1"/>
      <c r="AB149" s="1"/>
    </row>
    <row r="150" spans="2:28" ht="31.5">
      <c r="B150" s="1"/>
      <c r="C150" s="216"/>
      <c r="D150" s="217"/>
      <c r="E150" s="217"/>
      <c r="F150" s="220" t="e">
        <f>VLOOKUP(#REF!,$D$91:E264,2,0)</f>
        <v>#REF!</v>
      </c>
      <c r="G150" s="221"/>
      <c r="H150" s="221"/>
      <c r="I150" s="220"/>
      <c r="J150" s="217"/>
      <c r="K150" s="222" t="s">
        <v>629</v>
      </c>
      <c r="L150" s="222" t="s">
        <v>629</v>
      </c>
      <c r="M150" s="222" t="s">
        <v>140</v>
      </c>
      <c r="N150" s="222" t="s">
        <v>140</v>
      </c>
      <c r="O150" s="222" t="s">
        <v>629</v>
      </c>
      <c r="P150" s="222" t="s">
        <v>131</v>
      </c>
      <c r="Q150" s="216" t="s">
        <v>140</v>
      </c>
      <c r="R150" s="216"/>
      <c r="S150" s="216"/>
      <c r="T150" s="217"/>
      <c r="U150" s="216"/>
      <c r="V150" s="216"/>
      <c r="W150" s="216"/>
      <c r="X150" s="216"/>
      <c r="Y150" s="216"/>
      <c r="Z150" s="72"/>
      <c r="AA150" s="1"/>
      <c r="AB150" s="1"/>
    </row>
    <row r="151" spans="2:28" ht="31.5">
      <c r="B151" s="1"/>
      <c r="C151" s="216"/>
      <c r="D151" s="217"/>
      <c r="E151" s="217"/>
      <c r="F151" s="220" t="e">
        <f>VLOOKUP(#REF!,$D$91:E265,2,0)</f>
        <v>#REF!</v>
      </c>
      <c r="G151" s="221"/>
      <c r="H151" s="221"/>
      <c r="I151" s="220"/>
      <c r="J151" s="217"/>
      <c r="K151" s="222" t="s">
        <v>130</v>
      </c>
      <c r="L151" s="222" t="s">
        <v>130</v>
      </c>
      <c r="M151" s="222" t="s">
        <v>141</v>
      </c>
      <c r="N151" s="222" t="s">
        <v>141</v>
      </c>
      <c r="O151" s="222" t="s">
        <v>130</v>
      </c>
      <c r="P151" s="222" t="s">
        <v>629</v>
      </c>
      <c r="Q151" s="216" t="s">
        <v>141</v>
      </c>
      <c r="R151" s="216"/>
      <c r="S151" s="216"/>
      <c r="T151" s="217"/>
      <c r="U151" s="216"/>
      <c r="V151" s="216"/>
      <c r="W151" s="216"/>
      <c r="X151" s="216"/>
      <c r="Y151" s="216"/>
      <c r="Z151" s="72"/>
      <c r="AA151" s="1"/>
      <c r="AB151" s="1"/>
    </row>
    <row r="152" spans="2:28" ht="31.5">
      <c r="B152" s="1"/>
      <c r="C152" s="216"/>
      <c r="D152" s="217"/>
      <c r="E152" s="217"/>
      <c r="F152" s="220" t="e">
        <f>VLOOKUP(#REF!,$D$91:E266,2,0)</f>
        <v>#REF!</v>
      </c>
      <c r="G152" s="221"/>
      <c r="H152" s="221"/>
      <c r="I152" s="220"/>
      <c r="J152" s="217"/>
      <c r="K152" s="222" t="s">
        <v>148</v>
      </c>
      <c r="L152" s="222" t="s">
        <v>148</v>
      </c>
      <c r="M152" s="222" t="s">
        <v>124</v>
      </c>
      <c r="N152" s="222" t="s">
        <v>124</v>
      </c>
      <c r="O152" s="222" t="s">
        <v>148</v>
      </c>
      <c r="P152" s="222" t="s">
        <v>130</v>
      </c>
      <c r="Q152" s="216" t="s">
        <v>124</v>
      </c>
      <c r="R152" s="216"/>
      <c r="S152" s="216"/>
      <c r="T152" s="217"/>
      <c r="U152" s="216"/>
      <c r="V152" s="216"/>
      <c r="W152" s="216"/>
      <c r="X152" s="216"/>
      <c r="Y152" s="216"/>
      <c r="Z152" s="72"/>
      <c r="AA152" s="1"/>
      <c r="AB152" s="1"/>
    </row>
    <row r="153" spans="2:28" ht="31.5">
      <c r="B153" s="1"/>
      <c r="C153" s="216"/>
      <c r="D153" s="217"/>
      <c r="E153" s="217"/>
      <c r="F153" s="220" t="e">
        <f>VLOOKUP(#REF!,$D$91:E267,2,0)</f>
        <v>#REF!</v>
      </c>
      <c r="G153" s="221"/>
      <c r="H153" s="221"/>
      <c r="I153" s="220"/>
      <c r="J153" s="217"/>
      <c r="K153" s="222" t="s">
        <v>149</v>
      </c>
      <c r="L153" s="222" t="s">
        <v>149</v>
      </c>
      <c r="M153" s="222" t="s">
        <v>626</v>
      </c>
      <c r="N153" s="222" t="s">
        <v>626</v>
      </c>
      <c r="O153" s="222" t="s">
        <v>149</v>
      </c>
      <c r="P153" s="222" t="s">
        <v>148</v>
      </c>
      <c r="Q153" s="216" t="s">
        <v>626</v>
      </c>
      <c r="R153" s="216"/>
      <c r="S153" s="216"/>
      <c r="T153" s="217"/>
      <c r="U153" s="216"/>
      <c r="V153" s="216"/>
      <c r="W153" s="216"/>
      <c r="X153" s="216"/>
      <c r="Y153" s="216"/>
      <c r="Z153" s="72"/>
      <c r="AA153" s="1"/>
      <c r="AB153" s="1"/>
    </row>
    <row r="154" spans="2:28" ht="31.5">
      <c r="B154" s="1"/>
      <c r="C154" s="216"/>
      <c r="D154" s="217"/>
      <c r="E154" s="217"/>
      <c r="F154" s="220" t="e">
        <f>VLOOKUP(#REF!,$D$91:E268,2,0)</f>
        <v>#REF!</v>
      </c>
      <c r="G154" s="221"/>
      <c r="H154" s="221"/>
      <c r="I154" s="220"/>
      <c r="J154" s="217"/>
      <c r="K154" s="222" t="s">
        <v>145</v>
      </c>
      <c r="L154" s="222" t="s">
        <v>145</v>
      </c>
      <c r="M154" s="222" t="s">
        <v>131</v>
      </c>
      <c r="N154" s="222" t="s">
        <v>131</v>
      </c>
      <c r="O154" s="222" t="s">
        <v>145</v>
      </c>
      <c r="P154" s="222" t="s">
        <v>149</v>
      </c>
      <c r="Q154" s="216" t="s">
        <v>131</v>
      </c>
      <c r="R154" s="216"/>
      <c r="S154" s="216"/>
      <c r="T154" s="217"/>
      <c r="U154" s="216"/>
      <c r="V154" s="216"/>
      <c r="W154" s="216"/>
      <c r="X154" s="216"/>
      <c r="Y154" s="216"/>
      <c r="Z154" s="72"/>
      <c r="AA154" s="1"/>
      <c r="AB154" s="1"/>
    </row>
    <row r="155" spans="2:28" ht="47.25">
      <c r="B155" s="1"/>
      <c r="C155" s="216"/>
      <c r="D155" s="217"/>
      <c r="E155" s="217"/>
      <c r="F155" s="220" t="e">
        <f>VLOOKUP(#REF!,$D$91:E269,2,0)</f>
        <v>#REF!</v>
      </c>
      <c r="G155" s="221"/>
      <c r="H155" s="221"/>
      <c r="I155" s="220"/>
      <c r="J155" s="217"/>
      <c r="K155" s="222"/>
      <c r="L155" s="222"/>
      <c r="M155" s="222" t="s">
        <v>629</v>
      </c>
      <c r="N155" s="222" t="s">
        <v>629</v>
      </c>
      <c r="O155" s="222"/>
      <c r="P155" s="222" t="s">
        <v>145</v>
      </c>
      <c r="Q155" s="216" t="s">
        <v>629</v>
      </c>
      <c r="R155" s="216"/>
      <c r="S155" s="216"/>
      <c r="T155" s="217"/>
      <c r="U155" s="216"/>
      <c r="V155" s="216"/>
      <c r="W155" s="216"/>
      <c r="X155" s="216"/>
      <c r="Y155" s="216"/>
      <c r="Z155" s="72"/>
      <c r="AA155" s="1"/>
      <c r="AB155" s="1"/>
    </row>
    <row r="156" spans="2:28" ht="31.5">
      <c r="B156" s="1"/>
      <c r="C156" s="216"/>
      <c r="D156" s="217"/>
      <c r="E156" s="217"/>
      <c r="F156" s="220" t="e">
        <f>VLOOKUP(#REF!,$D$91:E270,2,0)</f>
        <v>#REF!</v>
      </c>
      <c r="G156" s="221"/>
      <c r="H156" s="221"/>
      <c r="I156" s="220"/>
      <c r="J156" s="217"/>
      <c r="K156" s="222"/>
      <c r="L156" s="222"/>
      <c r="M156" s="222" t="s">
        <v>130</v>
      </c>
      <c r="N156" s="222" t="s">
        <v>130</v>
      </c>
      <c r="O156" s="222"/>
      <c r="P156" s="222"/>
      <c r="Q156" s="216" t="s">
        <v>130</v>
      </c>
      <c r="R156" s="216"/>
      <c r="S156" s="216"/>
      <c r="T156" s="217"/>
      <c r="U156" s="216"/>
      <c r="V156" s="216"/>
      <c r="W156" s="216"/>
      <c r="X156" s="216"/>
      <c r="Y156" s="216"/>
      <c r="Z156" s="72"/>
      <c r="AA156" s="1"/>
      <c r="AB156" s="1"/>
    </row>
    <row r="157" spans="2:28">
      <c r="B157" s="1"/>
      <c r="C157" s="216"/>
      <c r="D157" s="217"/>
      <c r="E157" s="217"/>
      <c r="F157" s="220" t="e">
        <f>VLOOKUP(#REF!,$D$91:E271,2,0)</f>
        <v>#REF!</v>
      </c>
      <c r="G157" s="221"/>
      <c r="H157" s="221"/>
      <c r="I157" s="220"/>
      <c r="J157" s="217"/>
      <c r="K157" s="217" t="s">
        <v>440</v>
      </c>
      <c r="L157" s="217" t="s">
        <v>441</v>
      </c>
      <c r="M157" s="217" t="s">
        <v>442</v>
      </c>
      <c r="N157" s="217" t="s">
        <v>443</v>
      </c>
      <c r="O157" s="217" t="s">
        <v>662</v>
      </c>
      <c r="P157" s="217" t="s">
        <v>661</v>
      </c>
      <c r="Q157" s="217" t="s">
        <v>660</v>
      </c>
      <c r="R157" s="217" t="s">
        <v>659</v>
      </c>
      <c r="S157" s="217" t="s">
        <v>658</v>
      </c>
      <c r="T157" s="219" t="s">
        <v>657</v>
      </c>
      <c r="U157" s="216"/>
      <c r="V157" s="216"/>
      <c r="W157" s="216"/>
      <c r="X157" s="216"/>
      <c r="Y157" s="216"/>
      <c r="Z157" s="72"/>
      <c r="AA157" s="1"/>
      <c r="AB157" s="1"/>
    </row>
    <row r="158" spans="2:28" ht="63">
      <c r="B158" s="1"/>
      <c r="C158" s="216"/>
      <c r="D158" s="217"/>
      <c r="E158" s="217"/>
      <c r="F158" s="220" t="e">
        <f>VLOOKUP(#REF!,$D$91:E272,2,0)</f>
        <v>#REF!</v>
      </c>
      <c r="G158" s="221"/>
      <c r="H158" s="221"/>
      <c r="I158" s="220"/>
      <c r="J158" s="217"/>
      <c r="K158" s="222" t="s">
        <v>228</v>
      </c>
      <c r="L158" s="222" t="s">
        <v>228</v>
      </c>
      <c r="M158" s="222" t="s">
        <v>228</v>
      </c>
      <c r="N158" s="222" t="s">
        <v>228</v>
      </c>
      <c r="O158" s="222" t="s">
        <v>465</v>
      </c>
      <c r="P158" s="222" t="s">
        <v>542</v>
      </c>
      <c r="Q158" s="222" t="s">
        <v>465</v>
      </c>
      <c r="R158" s="222" t="s">
        <v>651</v>
      </c>
      <c r="S158" s="222" t="s">
        <v>652</v>
      </c>
      <c r="T158" s="217" t="s">
        <v>542</v>
      </c>
      <c r="U158" s="216"/>
      <c r="V158" s="216"/>
      <c r="W158" s="216"/>
      <c r="X158" s="216"/>
      <c r="Y158" s="216"/>
      <c r="Z158" s="72"/>
      <c r="AA158" s="1"/>
      <c r="AB158" s="1"/>
    </row>
    <row r="159" spans="2:28" ht="78.75">
      <c r="B159" s="1"/>
      <c r="C159" s="216"/>
      <c r="D159" s="217"/>
      <c r="E159" s="217"/>
      <c r="F159" s="220" t="e">
        <f>VLOOKUP(#REF!,$D$91:E273,2,0)</f>
        <v>#REF!</v>
      </c>
      <c r="G159" s="221"/>
      <c r="H159" s="221"/>
      <c r="I159" s="220"/>
      <c r="J159" s="217"/>
      <c r="K159" s="222" t="s">
        <v>229</v>
      </c>
      <c r="L159" s="222" t="s">
        <v>229</v>
      </c>
      <c r="M159" s="222" t="s">
        <v>229</v>
      </c>
      <c r="N159" s="222" t="s">
        <v>229</v>
      </c>
      <c r="O159" s="222" t="s">
        <v>470</v>
      </c>
      <c r="P159" s="222" t="s">
        <v>475</v>
      </c>
      <c r="Q159" s="222" t="s">
        <v>470</v>
      </c>
      <c r="R159" s="216"/>
      <c r="S159" s="222"/>
      <c r="T159" s="217" t="s">
        <v>475</v>
      </c>
      <c r="U159" s="216"/>
      <c r="V159" s="216"/>
      <c r="W159" s="216"/>
      <c r="X159" s="216"/>
      <c r="Y159" s="216"/>
      <c r="Z159" s="72"/>
      <c r="AA159" s="1"/>
      <c r="AB159" s="1"/>
    </row>
    <row r="160" spans="2:28">
      <c r="B160" s="1"/>
      <c r="C160" s="216"/>
      <c r="D160" s="217"/>
      <c r="E160" s="217"/>
      <c r="F160" s="220" t="e">
        <f>VLOOKUP(#REF!,$D$91:E274,2,0)</f>
        <v>#REF!</v>
      </c>
      <c r="G160" s="221"/>
      <c r="H160" s="221"/>
      <c r="I160" s="220"/>
      <c r="J160" s="217"/>
      <c r="K160" s="224"/>
      <c r="L160" s="224"/>
      <c r="M160" s="224"/>
      <c r="N160" s="224"/>
      <c r="O160" s="224"/>
      <c r="P160" s="224"/>
      <c r="Q160" s="217"/>
      <c r="R160" s="217"/>
      <c r="S160" s="217"/>
      <c r="T160" s="217"/>
      <c r="U160" s="216"/>
      <c r="V160" s="216"/>
      <c r="W160" s="216"/>
      <c r="X160" s="216"/>
      <c r="Y160" s="216"/>
      <c r="Z160" s="72"/>
      <c r="AA160" s="1"/>
      <c r="AB160" s="1"/>
    </row>
    <row r="161" spans="2:28">
      <c r="B161" s="1"/>
      <c r="C161" s="216"/>
      <c r="D161" s="217"/>
      <c r="E161" s="217"/>
      <c r="F161" s="220" t="e">
        <f>VLOOKUP(#REF!,$D$91:E275,2,0)</f>
        <v>#REF!</v>
      </c>
      <c r="G161" s="221"/>
      <c r="H161" s="221"/>
      <c r="I161" s="220"/>
      <c r="J161" s="217"/>
      <c r="K161" s="224"/>
      <c r="L161" s="224"/>
      <c r="M161" s="224"/>
      <c r="N161" s="224"/>
      <c r="O161" s="224"/>
      <c r="P161" s="224"/>
      <c r="Q161" s="217"/>
      <c r="R161" s="217"/>
      <c r="S161" s="217"/>
      <c r="T161" s="217"/>
      <c r="U161" s="216"/>
      <c r="V161" s="216"/>
      <c r="W161" s="216"/>
      <c r="X161" s="216"/>
      <c r="Y161" s="216"/>
      <c r="Z161" s="72"/>
      <c r="AA161" s="1"/>
      <c r="AB161" s="1"/>
    </row>
    <row r="162" spans="2:28">
      <c r="B162" s="1"/>
      <c r="C162" s="216"/>
      <c r="D162" s="217"/>
      <c r="E162" s="217"/>
      <c r="F162" s="220" t="e">
        <f>VLOOKUP(#REF!,$D$91:E276,2,0)</f>
        <v>#REF!</v>
      </c>
      <c r="G162" s="221"/>
      <c r="H162" s="221"/>
      <c r="I162" s="223"/>
      <c r="J162" s="217"/>
      <c r="K162" s="224"/>
      <c r="L162" s="224"/>
      <c r="M162" s="224"/>
      <c r="N162" s="224"/>
      <c r="O162" s="224"/>
      <c r="P162" s="224"/>
      <c r="Q162" s="217"/>
      <c r="R162" s="217"/>
      <c r="S162" s="217"/>
      <c r="T162" s="217"/>
      <c r="U162" s="216"/>
      <c r="V162" s="216"/>
      <c r="W162" s="216"/>
      <c r="X162" s="216"/>
      <c r="Y162" s="216"/>
      <c r="Z162" s="72"/>
      <c r="AA162" s="1"/>
      <c r="AB162" s="1"/>
    </row>
    <row r="163" spans="2:28">
      <c r="B163" s="1"/>
      <c r="C163" s="216"/>
      <c r="D163" s="217"/>
      <c r="E163" s="217"/>
      <c r="F163" s="220" t="e">
        <f>VLOOKUP(#REF!,$D$91:E277,2,0)</f>
        <v>#REF!</v>
      </c>
      <c r="G163" s="221"/>
      <c r="H163" s="221"/>
      <c r="I163" s="220"/>
      <c r="J163" s="217"/>
      <c r="K163" s="224"/>
      <c r="L163" s="224"/>
      <c r="M163" s="224"/>
      <c r="N163" s="224"/>
      <c r="O163" s="224"/>
      <c r="P163" s="224"/>
      <c r="Q163" s="217"/>
      <c r="R163" s="217"/>
      <c r="S163" s="217"/>
      <c r="T163" s="217"/>
      <c r="U163" s="216"/>
      <c r="V163" s="216"/>
      <c r="W163" s="216"/>
      <c r="X163" s="216"/>
      <c r="Y163" s="216"/>
      <c r="Z163" s="72"/>
      <c r="AA163" s="1"/>
      <c r="AB163" s="1"/>
    </row>
    <row r="164" spans="2:28">
      <c r="B164" s="1"/>
      <c r="C164" s="216"/>
      <c r="D164" s="217"/>
      <c r="E164" s="217"/>
      <c r="F164" s="220" t="e">
        <f>VLOOKUP(#REF!,$D$91:E278,2,0)</f>
        <v>#REF!</v>
      </c>
      <c r="G164" s="221"/>
      <c r="H164" s="221"/>
      <c r="I164" s="220"/>
      <c r="J164" s="217"/>
      <c r="K164" s="224"/>
      <c r="L164" s="224"/>
      <c r="M164" s="224"/>
      <c r="N164" s="224"/>
      <c r="O164" s="224"/>
      <c r="P164" s="224"/>
      <c r="Q164" s="217"/>
      <c r="R164" s="217"/>
      <c r="S164" s="217"/>
      <c r="T164" s="217"/>
      <c r="U164" s="216"/>
      <c r="V164" s="216"/>
      <c r="W164" s="216"/>
      <c r="X164" s="216"/>
      <c r="Y164" s="216"/>
      <c r="Z164" s="72"/>
      <c r="AA164" s="1"/>
      <c r="AB164" s="1"/>
    </row>
    <row r="165" spans="2:28">
      <c r="B165" s="1"/>
      <c r="C165" s="216"/>
      <c r="D165" s="217"/>
      <c r="E165" s="217"/>
      <c r="F165" s="220" t="e">
        <f>VLOOKUP(#REF!,$D$91:E279,2,0)</f>
        <v>#REF!</v>
      </c>
      <c r="G165" s="221"/>
      <c r="H165" s="221"/>
      <c r="I165" s="220"/>
      <c r="J165" s="217"/>
      <c r="K165" s="224"/>
      <c r="L165" s="224"/>
      <c r="M165" s="224"/>
      <c r="N165" s="224"/>
      <c r="O165" s="224"/>
      <c r="P165" s="224"/>
      <c r="Q165" s="217"/>
      <c r="R165" s="217"/>
      <c r="S165" s="217"/>
      <c r="T165" s="217"/>
      <c r="U165" s="216"/>
      <c r="V165" s="216"/>
      <c r="W165" s="216"/>
      <c r="X165" s="216"/>
      <c r="Y165" s="216"/>
      <c r="Z165" s="72"/>
      <c r="AA165" s="1"/>
      <c r="AB165" s="1"/>
    </row>
    <row r="166" spans="2:28">
      <c r="B166" s="1"/>
      <c r="C166" s="216"/>
      <c r="D166" s="217"/>
      <c r="E166" s="217"/>
      <c r="F166" s="220" t="e">
        <f>VLOOKUP(#REF!,$D$91:E280,2,0)</f>
        <v>#REF!</v>
      </c>
      <c r="G166" s="221"/>
      <c r="H166" s="221"/>
      <c r="I166" s="220"/>
      <c r="J166" s="217"/>
      <c r="K166" s="224"/>
      <c r="L166" s="224"/>
      <c r="M166" s="224"/>
      <c r="N166" s="224"/>
      <c r="O166" s="224"/>
      <c r="P166" s="224"/>
      <c r="Q166" s="217"/>
      <c r="R166" s="217"/>
      <c r="S166" s="217"/>
      <c r="T166" s="217"/>
      <c r="U166" s="216"/>
      <c r="V166" s="216"/>
      <c r="W166" s="216"/>
      <c r="X166" s="216"/>
      <c r="Y166" s="216"/>
      <c r="Z166" s="72"/>
      <c r="AA166" s="1"/>
      <c r="AB166" s="1"/>
    </row>
    <row r="167" spans="2:28">
      <c r="B167" s="1"/>
      <c r="C167" s="216"/>
      <c r="D167" s="217"/>
      <c r="E167" s="217"/>
      <c r="F167" s="220" t="e">
        <f>VLOOKUP(#REF!,$D$91:E281,2,0)</f>
        <v>#REF!</v>
      </c>
      <c r="G167" s="221"/>
      <c r="H167" s="221"/>
      <c r="I167" s="220"/>
      <c r="J167" s="217"/>
      <c r="K167" s="224"/>
      <c r="L167" s="224"/>
      <c r="M167" s="224"/>
      <c r="N167" s="224"/>
      <c r="O167" s="224"/>
      <c r="P167" s="224"/>
      <c r="Q167" s="217"/>
      <c r="R167" s="217"/>
      <c r="S167" s="217"/>
      <c r="T167" s="217"/>
      <c r="U167" s="216"/>
      <c r="V167" s="216"/>
      <c r="W167" s="216"/>
      <c r="X167" s="216"/>
      <c r="Y167" s="216"/>
      <c r="Z167" s="72"/>
      <c r="AA167" s="1"/>
      <c r="AB167" s="1"/>
    </row>
    <row r="168" spans="2:28">
      <c r="B168" s="1"/>
      <c r="C168" s="216"/>
      <c r="D168" s="217"/>
      <c r="E168" s="217"/>
      <c r="F168" s="220" t="e">
        <f>VLOOKUP(#REF!,$D$91:E282,2,0)</f>
        <v>#REF!</v>
      </c>
      <c r="G168" s="221"/>
      <c r="H168" s="221"/>
      <c r="I168" s="220"/>
      <c r="J168" s="217"/>
      <c r="K168" s="224"/>
      <c r="L168" s="224"/>
      <c r="M168" s="224"/>
      <c r="N168" s="224"/>
      <c r="O168" s="224"/>
      <c r="P168" s="224"/>
      <c r="Q168" s="217"/>
      <c r="R168" s="217"/>
      <c r="S168" s="217"/>
      <c r="T168" s="217"/>
      <c r="U168" s="216"/>
      <c r="V168" s="216"/>
      <c r="W168" s="216"/>
      <c r="X168" s="216"/>
      <c r="Y168" s="216"/>
      <c r="Z168" s="72"/>
      <c r="AA168" s="1"/>
      <c r="AB168" s="1"/>
    </row>
    <row r="169" spans="2:28">
      <c r="B169" s="1"/>
      <c r="C169" s="216"/>
      <c r="D169" s="217"/>
      <c r="E169" s="217"/>
      <c r="F169" s="220" t="e">
        <f>VLOOKUP(G15,$D$91:E283,2,0)</f>
        <v>#N/A</v>
      </c>
      <c r="G169" s="221"/>
      <c r="H169" s="221"/>
      <c r="I169" s="220"/>
      <c r="J169" s="217"/>
      <c r="K169" s="224"/>
      <c r="L169" s="224"/>
      <c r="M169" s="224"/>
      <c r="N169" s="224"/>
      <c r="O169" s="224"/>
      <c r="P169" s="224"/>
      <c r="Q169" s="217"/>
      <c r="R169" s="217"/>
      <c r="S169" s="217"/>
      <c r="T169" s="217"/>
      <c r="U169" s="216"/>
      <c r="V169" s="216"/>
      <c r="W169" s="216"/>
      <c r="X169" s="216"/>
      <c r="Y169" s="216"/>
      <c r="Z169" s="72"/>
      <c r="AA169" s="1"/>
      <c r="AB169" s="1"/>
    </row>
    <row r="170" spans="2:28">
      <c r="B170" s="1"/>
      <c r="C170" s="216"/>
      <c r="D170" s="217"/>
      <c r="E170" s="217"/>
      <c r="F170" s="220" t="e">
        <f>VLOOKUP(G16,$D$91:E284,2,0)</f>
        <v>#N/A</v>
      </c>
      <c r="G170" s="221"/>
      <c r="H170" s="221"/>
      <c r="I170" s="220"/>
      <c r="J170" s="217"/>
      <c r="K170" s="224"/>
      <c r="L170" s="224"/>
      <c r="M170" s="224"/>
      <c r="N170" s="224"/>
      <c r="O170" s="224"/>
      <c r="P170" s="224"/>
      <c r="Q170" s="217"/>
      <c r="R170" s="217"/>
      <c r="S170" s="217"/>
      <c r="T170" s="217"/>
      <c r="U170" s="216"/>
      <c r="V170" s="216"/>
      <c r="W170" s="216"/>
      <c r="X170" s="216"/>
      <c r="Y170" s="216"/>
      <c r="Z170" s="72"/>
      <c r="AA170" s="1"/>
      <c r="AB170" s="1"/>
    </row>
    <row r="171" spans="2:28">
      <c r="B171" s="1"/>
      <c r="C171" s="216"/>
      <c r="D171" s="217"/>
      <c r="E171" s="217"/>
      <c r="F171" s="220" t="e">
        <f>VLOOKUP(G17,$D$91:E285,2,0)</f>
        <v>#N/A</v>
      </c>
      <c r="G171" s="221"/>
      <c r="H171" s="221"/>
      <c r="I171" s="220"/>
      <c r="J171" s="217"/>
      <c r="K171" s="224"/>
      <c r="L171" s="224"/>
      <c r="M171" s="224"/>
      <c r="N171" s="224"/>
      <c r="O171" s="224"/>
      <c r="P171" s="224"/>
      <c r="Q171" s="217"/>
      <c r="R171" s="217"/>
      <c r="S171" s="217"/>
      <c r="T171" s="217"/>
      <c r="U171" s="216"/>
      <c r="V171" s="216"/>
      <c r="W171" s="216"/>
      <c r="X171" s="216"/>
      <c r="Y171" s="216"/>
      <c r="Z171" s="72"/>
      <c r="AA171" s="1"/>
      <c r="AB171" s="1"/>
    </row>
    <row r="172" spans="2:28">
      <c r="B172" s="1"/>
      <c r="C172" s="216"/>
      <c r="D172" s="217"/>
      <c r="E172" s="217"/>
      <c r="F172" s="220" t="e">
        <f>VLOOKUP(G18,$D$91:E286,2,0)</f>
        <v>#N/A</v>
      </c>
      <c r="G172" s="221"/>
      <c r="H172" s="221"/>
      <c r="I172" s="220"/>
      <c r="J172" s="217"/>
      <c r="K172" s="224"/>
      <c r="L172" s="224"/>
      <c r="M172" s="224"/>
      <c r="N172" s="224"/>
      <c r="O172" s="224"/>
      <c r="P172" s="224"/>
      <c r="Q172" s="217"/>
      <c r="R172" s="217"/>
      <c r="S172" s="217"/>
      <c r="T172" s="217"/>
      <c r="U172" s="216"/>
      <c r="V172" s="216"/>
      <c r="W172" s="216"/>
      <c r="X172" s="216"/>
      <c r="Y172" s="216"/>
      <c r="Z172" s="72"/>
      <c r="AA172" s="1"/>
      <c r="AB172" s="1"/>
    </row>
    <row r="173" spans="2:28">
      <c r="B173" s="1"/>
      <c r="C173" s="216"/>
      <c r="D173" s="217"/>
      <c r="E173" s="217"/>
      <c r="F173" s="220" t="e">
        <f>VLOOKUP(G19,$D$91:E287,2,0)</f>
        <v>#N/A</v>
      </c>
      <c r="G173" s="221"/>
      <c r="H173" s="221"/>
      <c r="I173" s="220"/>
      <c r="J173" s="217"/>
      <c r="K173" s="224"/>
      <c r="L173" s="224"/>
      <c r="M173" s="224"/>
      <c r="N173" s="224"/>
      <c r="O173" s="224"/>
      <c r="P173" s="224"/>
      <c r="Q173" s="217"/>
      <c r="R173" s="217"/>
      <c r="S173" s="217"/>
      <c r="T173" s="217"/>
      <c r="U173" s="216"/>
      <c r="V173" s="216"/>
      <c r="W173" s="216"/>
      <c r="X173" s="216"/>
      <c r="Y173" s="216"/>
      <c r="Z173" s="72"/>
      <c r="AA173" s="1"/>
      <c r="AB173" s="1"/>
    </row>
    <row r="174" spans="2:28">
      <c r="B174" s="1"/>
      <c r="C174" s="216"/>
      <c r="D174" s="217"/>
      <c r="E174" s="217"/>
      <c r="F174" s="220" t="e">
        <f>VLOOKUP(G20,$D$91:E288,2,0)</f>
        <v>#N/A</v>
      </c>
      <c r="G174" s="221"/>
      <c r="H174" s="221"/>
      <c r="I174" s="220"/>
      <c r="J174" s="217"/>
      <c r="K174" s="224"/>
      <c r="L174" s="224"/>
      <c r="M174" s="224"/>
      <c r="N174" s="224"/>
      <c r="O174" s="224"/>
      <c r="P174" s="224"/>
      <c r="Q174" s="217"/>
      <c r="R174" s="217"/>
      <c r="S174" s="217"/>
      <c r="T174" s="217"/>
      <c r="U174" s="216"/>
      <c r="V174" s="216"/>
      <c r="W174" s="216"/>
      <c r="X174" s="216"/>
      <c r="Y174" s="216"/>
      <c r="Z174" s="72"/>
      <c r="AA174" s="1"/>
      <c r="AB174" s="1"/>
    </row>
    <row r="175" spans="2:28">
      <c r="B175" s="1"/>
      <c r="C175" s="216"/>
      <c r="D175" s="217"/>
      <c r="E175" s="217"/>
      <c r="F175" s="220" t="e">
        <f>VLOOKUP(G21,$D$91:E289,2,0)</f>
        <v>#N/A</v>
      </c>
      <c r="G175" s="221"/>
      <c r="H175" s="221"/>
      <c r="I175" s="220"/>
      <c r="J175" s="217"/>
      <c r="K175" s="224"/>
      <c r="L175" s="224"/>
      <c r="M175" s="224"/>
      <c r="N175" s="224"/>
      <c r="O175" s="224"/>
      <c r="P175" s="224"/>
      <c r="Q175" s="217"/>
      <c r="R175" s="217"/>
      <c r="S175" s="217"/>
      <c r="T175" s="217"/>
      <c r="U175" s="216"/>
      <c r="V175" s="216"/>
      <c r="W175" s="216"/>
      <c r="X175" s="216"/>
      <c r="Y175" s="216"/>
      <c r="Z175" s="72"/>
      <c r="AA175" s="1"/>
      <c r="AB175" s="1"/>
    </row>
    <row r="176" spans="2:28">
      <c r="B176" s="1"/>
      <c r="C176" s="216"/>
      <c r="D176" s="217"/>
      <c r="E176" s="217"/>
      <c r="F176" s="220" t="e">
        <f>VLOOKUP(G22,$D$91:E290,2,0)</f>
        <v>#N/A</v>
      </c>
      <c r="G176" s="221"/>
      <c r="H176" s="221"/>
      <c r="I176" s="220"/>
      <c r="J176" s="217"/>
      <c r="K176" s="224"/>
      <c r="L176" s="224"/>
      <c r="M176" s="224"/>
      <c r="N176" s="224"/>
      <c r="O176" s="224"/>
      <c r="P176" s="224"/>
      <c r="Q176" s="217"/>
      <c r="R176" s="217"/>
      <c r="S176" s="217"/>
      <c r="T176" s="217"/>
      <c r="U176" s="216"/>
      <c r="V176" s="216"/>
      <c r="W176" s="216"/>
      <c r="X176" s="216"/>
      <c r="Y176" s="216"/>
      <c r="Z176" s="72"/>
      <c r="AA176" s="1"/>
      <c r="AB176" s="1"/>
    </row>
    <row r="177" spans="2:28">
      <c r="B177" s="1"/>
      <c r="C177" s="216"/>
      <c r="D177" s="217"/>
      <c r="E177" s="217"/>
      <c r="F177" s="220" t="e">
        <f>VLOOKUP(G23,$D$91:E291,2,0)</f>
        <v>#N/A</v>
      </c>
      <c r="G177" s="221"/>
      <c r="H177" s="221"/>
      <c r="I177" s="220"/>
      <c r="J177" s="217"/>
      <c r="K177" s="224"/>
      <c r="L177" s="224"/>
      <c r="M177" s="224"/>
      <c r="N177" s="224"/>
      <c r="O177" s="224"/>
      <c r="P177" s="224"/>
      <c r="Q177" s="217"/>
      <c r="R177" s="217"/>
      <c r="S177" s="217"/>
      <c r="T177" s="217"/>
      <c r="U177" s="216"/>
      <c r="V177" s="216"/>
      <c r="W177" s="216"/>
      <c r="X177" s="216"/>
      <c r="Y177" s="216"/>
      <c r="Z177" s="72"/>
      <c r="AA177" s="1"/>
      <c r="AB177" s="1"/>
    </row>
    <row r="178" spans="2:28">
      <c r="B178" s="1"/>
      <c r="C178" s="216"/>
      <c r="D178" s="217"/>
      <c r="E178" s="217"/>
      <c r="F178" s="220" t="e">
        <f>VLOOKUP(G24,$D$91:E292,2,0)</f>
        <v>#N/A</v>
      </c>
      <c r="G178" s="221"/>
      <c r="H178" s="221"/>
      <c r="I178" s="220"/>
      <c r="J178" s="217"/>
      <c r="K178" s="224"/>
      <c r="L178" s="224"/>
      <c r="M178" s="224"/>
      <c r="N178" s="224"/>
      <c r="O178" s="224"/>
      <c r="P178" s="224"/>
      <c r="Q178" s="217"/>
      <c r="R178" s="217"/>
      <c r="S178" s="217"/>
      <c r="T178" s="217"/>
      <c r="U178" s="216"/>
      <c r="V178" s="216"/>
      <c r="W178" s="216"/>
      <c r="X178" s="216"/>
      <c r="Y178" s="216"/>
      <c r="Z178" s="72"/>
      <c r="AA178" s="1"/>
      <c r="AB178" s="1"/>
    </row>
    <row r="179" spans="2:28">
      <c r="B179" s="1"/>
      <c r="C179" s="216"/>
      <c r="D179" s="217"/>
      <c r="E179" s="217"/>
      <c r="F179" s="220" t="e">
        <f>VLOOKUP(G25,$D$91:E293,2,0)</f>
        <v>#N/A</v>
      </c>
      <c r="G179" s="221"/>
      <c r="H179" s="221"/>
      <c r="I179" s="220"/>
      <c r="J179" s="217"/>
      <c r="K179" s="224"/>
      <c r="L179" s="224"/>
      <c r="M179" s="224"/>
      <c r="N179" s="224"/>
      <c r="O179" s="224"/>
      <c r="P179" s="224"/>
      <c r="Q179" s="217"/>
      <c r="R179" s="217"/>
      <c r="S179" s="217"/>
      <c r="T179" s="217"/>
      <c r="U179" s="216"/>
      <c r="V179" s="216"/>
      <c r="W179" s="216"/>
      <c r="X179" s="216"/>
      <c r="Y179" s="216"/>
      <c r="Z179" s="72"/>
      <c r="AA179" s="1"/>
      <c r="AB179" s="1"/>
    </row>
    <row r="180" spans="2:28">
      <c r="B180" s="1"/>
      <c r="C180" s="216"/>
      <c r="D180" s="217"/>
      <c r="E180" s="217"/>
      <c r="F180" s="220" t="e">
        <f>VLOOKUP(G26,$D$91:E294,2,0)</f>
        <v>#N/A</v>
      </c>
      <c r="G180" s="221"/>
      <c r="H180" s="221"/>
      <c r="I180" s="220"/>
      <c r="J180" s="217"/>
      <c r="K180" s="224"/>
      <c r="L180" s="224"/>
      <c r="M180" s="224"/>
      <c r="N180" s="224"/>
      <c r="O180" s="224"/>
      <c r="P180" s="224"/>
      <c r="Q180" s="217"/>
      <c r="R180" s="217"/>
      <c r="S180" s="217"/>
      <c r="T180" s="217"/>
      <c r="U180" s="216"/>
      <c r="V180" s="216"/>
      <c r="W180" s="216"/>
      <c r="X180" s="216"/>
      <c r="Y180" s="216"/>
      <c r="Z180" s="72"/>
      <c r="AA180" s="1"/>
      <c r="AB180" s="1"/>
    </row>
    <row r="181" spans="2:28">
      <c r="B181" s="1"/>
      <c r="C181" s="216"/>
      <c r="D181" s="217"/>
      <c r="E181" s="217"/>
      <c r="F181" s="220" t="e">
        <f>VLOOKUP(G27,$D$91:E295,2,0)</f>
        <v>#N/A</v>
      </c>
      <c r="G181" s="221"/>
      <c r="H181" s="221"/>
      <c r="I181" s="223"/>
      <c r="J181" s="217"/>
      <c r="K181" s="224"/>
      <c r="L181" s="224"/>
      <c r="M181" s="224"/>
      <c r="N181" s="224"/>
      <c r="O181" s="224"/>
      <c r="P181" s="224"/>
      <c r="Q181" s="217"/>
      <c r="R181" s="217"/>
      <c r="S181" s="217"/>
      <c r="T181" s="217"/>
      <c r="U181" s="216"/>
      <c r="V181" s="216"/>
      <c r="W181" s="216"/>
      <c r="X181" s="216"/>
      <c r="Y181" s="216"/>
      <c r="Z181" s="72"/>
      <c r="AA181" s="1"/>
      <c r="AB181" s="1"/>
    </row>
    <row r="182" spans="2:28">
      <c r="B182" s="1"/>
      <c r="C182" s="216"/>
      <c r="D182" s="217"/>
      <c r="E182" s="217"/>
      <c r="F182" s="220" t="e">
        <f>VLOOKUP(G28,$D$91:E296,2,0)</f>
        <v>#N/A</v>
      </c>
      <c r="G182" s="221"/>
      <c r="H182" s="221"/>
      <c r="I182" s="220"/>
      <c r="J182" s="217"/>
      <c r="K182" s="224"/>
      <c r="L182" s="224"/>
      <c r="M182" s="224"/>
      <c r="N182" s="224"/>
      <c r="O182" s="224"/>
      <c r="P182" s="224"/>
      <c r="Q182" s="217"/>
      <c r="R182" s="217"/>
      <c r="S182" s="217"/>
      <c r="T182" s="217"/>
      <c r="U182" s="216"/>
      <c r="V182" s="216"/>
      <c r="W182" s="216"/>
      <c r="X182" s="216"/>
      <c r="Y182" s="216"/>
      <c r="Z182" s="72"/>
      <c r="AA182" s="1"/>
      <c r="AB182" s="1"/>
    </row>
    <row r="183" spans="2:28">
      <c r="B183" s="1"/>
      <c r="C183" s="216"/>
      <c r="D183" s="217"/>
      <c r="E183" s="217"/>
      <c r="F183" s="220" t="e">
        <f>VLOOKUP(G29,$D$91:E297,2,0)</f>
        <v>#N/A</v>
      </c>
      <c r="G183" s="221"/>
      <c r="H183" s="221"/>
      <c r="I183" s="220"/>
      <c r="J183" s="217"/>
      <c r="K183" s="224"/>
      <c r="L183" s="224"/>
      <c r="M183" s="224"/>
      <c r="N183" s="224"/>
      <c r="O183" s="224"/>
      <c r="P183" s="224"/>
      <c r="Q183" s="217"/>
      <c r="R183" s="217"/>
      <c r="S183" s="217"/>
      <c r="T183" s="217"/>
      <c r="U183" s="216"/>
      <c r="V183" s="216"/>
      <c r="W183" s="216"/>
      <c r="X183" s="216"/>
      <c r="Y183" s="216"/>
      <c r="Z183" s="72"/>
      <c r="AA183" s="1"/>
      <c r="AB183" s="1"/>
    </row>
    <row r="184" spans="2:28">
      <c r="B184" s="1"/>
      <c r="C184" s="216"/>
      <c r="D184" s="217"/>
      <c r="E184" s="217"/>
      <c r="F184" s="220" t="e">
        <f>VLOOKUP(G30,$D$91:E298,2,0)</f>
        <v>#N/A</v>
      </c>
      <c r="G184" s="221"/>
      <c r="H184" s="221"/>
      <c r="I184" s="223"/>
      <c r="J184" s="217"/>
      <c r="K184" s="224"/>
      <c r="L184" s="224"/>
      <c r="M184" s="224"/>
      <c r="N184" s="224"/>
      <c r="O184" s="224"/>
      <c r="P184" s="224"/>
      <c r="Q184" s="217"/>
      <c r="R184" s="217"/>
      <c r="S184" s="217"/>
      <c r="T184" s="217"/>
      <c r="U184" s="216"/>
      <c r="V184" s="216"/>
      <c r="W184" s="216"/>
      <c r="X184" s="216"/>
      <c r="Y184" s="216"/>
      <c r="Z184" s="72"/>
      <c r="AA184" s="1"/>
      <c r="AB184" s="1"/>
    </row>
    <row r="185" spans="2:28">
      <c r="B185" s="1"/>
      <c r="C185" s="216"/>
      <c r="D185" s="217"/>
      <c r="E185" s="217"/>
      <c r="F185" s="220" t="e">
        <f>VLOOKUP(G31,$D$91:E299,2,0)</f>
        <v>#N/A</v>
      </c>
      <c r="G185" s="221"/>
      <c r="H185" s="221"/>
      <c r="I185" s="220"/>
      <c r="J185" s="217"/>
      <c r="K185" s="224"/>
      <c r="L185" s="224"/>
      <c r="M185" s="224"/>
      <c r="N185" s="224"/>
      <c r="O185" s="224"/>
      <c r="P185" s="224"/>
      <c r="Q185" s="217"/>
      <c r="R185" s="217"/>
      <c r="S185" s="217"/>
      <c r="T185" s="217"/>
      <c r="U185" s="216"/>
      <c r="V185" s="216"/>
      <c r="W185" s="216"/>
      <c r="X185" s="216"/>
      <c r="Y185" s="216"/>
      <c r="Z185" s="72"/>
      <c r="AA185" s="1"/>
      <c r="AB185" s="1"/>
    </row>
    <row r="186" spans="2:28">
      <c r="B186" s="1"/>
      <c r="C186" s="216"/>
      <c r="D186" s="217"/>
      <c r="E186" s="217"/>
      <c r="F186" s="220" t="e">
        <f>VLOOKUP(G32,$D$91:E300,2,0)</f>
        <v>#N/A</v>
      </c>
      <c r="G186" s="221"/>
      <c r="H186" s="221"/>
      <c r="I186" s="221"/>
      <c r="J186" s="217"/>
      <c r="K186" s="224"/>
      <c r="L186" s="224"/>
      <c r="M186" s="224"/>
      <c r="N186" s="224"/>
      <c r="O186" s="224"/>
      <c r="P186" s="224"/>
      <c r="Q186" s="217"/>
      <c r="R186" s="217"/>
      <c r="S186" s="217"/>
      <c r="T186" s="217"/>
      <c r="U186" s="216"/>
      <c r="V186" s="216"/>
      <c r="W186" s="216"/>
      <c r="X186" s="216"/>
      <c r="Y186" s="216"/>
      <c r="Z186" s="72"/>
      <c r="AA186" s="1"/>
      <c r="AB186" s="1"/>
    </row>
    <row r="187" spans="2:28">
      <c r="B187" s="1"/>
      <c r="C187" s="216"/>
      <c r="D187" s="217"/>
      <c r="E187" s="217"/>
      <c r="F187" s="220" t="e">
        <f>VLOOKUP(G33,$D$91:E301,2,0)</f>
        <v>#N/A</v>
      </c>
      <c r="G187" s="221"/>
      <c r="H187" s="221"/>
      <c r="I187" s="221"/>
      <c r="J187" s="217"/>
      <c r="K187" s="224"/>
      <c r="L187" s="224"/>
      <c r="M187" s="224"/>
      <c r="N187" s="224"/>
      <c r="O187" s="224"/>
      <c r="P187" s="224"/>
      <c r="Q187" s="217"/>
      <c r="R187" s="217"/>
      <c r="S187" s="217"/>
      <c r="T187" s="217"/>
      <c r="U187" s="216"/>
      <c r="V187" s="216"/>
      <c r="W187" s="216"/>
      <c r="X187" s="216"/>
      <c r="Y187" s="216"/>
      <c r="Z187" s="72"/>
      <c r="AA187" s="1"/>
      <c r="AB187" s="1"/>
    </row>
    <row r="188" spans="2:28">
      <c r="B188" s="1"/>
      <c r="C188" s="216"/>
      <c r="D188" s="217"/>
      <c r="E188" s="217"/>
      <c r="F188" s="220" t="e">
        <f>VLOOKUP(G34,$D$91:E302,2,0)</f>
        <v>#N/A</v>
      </c>
      <c r="G188" s="221"/>
      <c r="H188" s="221"/>
      <c r="I188" s="221"/>
      <c r="J188" s="217"/>
      <c r="K188" s="224"/>
      <c r="L188" s="224"/>
      <c r="M188" s="224"/>
      <c r="N188" s="224"/>
      <c r="O188" s="224"/>
      <c r="P188" s="224"/>
      <c r="Q188" s="217"/>
      <c r="R188" s="217"/>
      <c r="S188" s="217"/>
      <c r="T188" s="217"/>
      <c r="U188" s="216"/>
      <c r="V188" s="216"/>
      <c r="W188" s="216"/>
      <c r="X188" s="216"/>
      <c r="Y188" s="216"/>
      <c r="Z188" s="72"/>
      <c r="AA188" s="1"/>
      <c r="AB188" s="1"/>
    </row>
    <row r="189" spans="2:28">
      <c r="B189" s="1"/>
      <c r="C189" s="216"/>
      <c r="D189" s="217"/>
      <c r="E189" s="217"/>
      <c r="F189" s="220" t="e">
        <f>VLOOKUP(G35,$D$91:E303,2,0)</f>
        <v>#N/A</v>
      </c>
      <c r="G189" s="221"/>
      <c r="H189" s="221"/>
      <c r="I189" s="221"/>
      <c r="J189" s="217"/>
      <c r="K189" s="224"/>
      <c r="L189" s="224"/>
      <c r="M189" s="224"/>
      <c r="N189" s="224"/>
      <c r="O189" s="224"/>
      <c r="P189" s="224"/>
      <c r="Q189" s="217"/>
      <c r="R189" s="217"/>
      <c r="S189" s="217"/>
      <c r="T189" s="217"/>
      <c r="U189" s="216"/>
      <c r="V189" s="216"/>
      <c r="W189" s="216"/>
      <c r="X189" s="216"/>
      <c r="Y189" s="216"/>
      <c r="Z189" s="72"/>
      <c r="AA189" s="1"/>
      <c r="AB189" s="1"/>
    </row>
    <row r="190" spans="2:28">
      <c r="B190" s="1"/>
      <c r="C190" s="216"/>
      <c r="D190" s="217"/>
      <c r="E190" s="217"/>
      <c r="F190" s="220" t="e">
        <f>VLOOKUP(G36,$D$91:E304,2,0)</f>
        <v>#N/A</v>
      </c>
      <c r="G190" s="221"/>
      <c r="H190" s="221"/>
      <c r="I190" s="221"/>
      <c r="J190" s="217"/>
      <c r="K190" s="224"/>
      <c r="L190" s="224"/>
      <c r="M190" s="224"/>
      <c r="N190" s="224"/>
      <c r="O190" s="224"/>
      <c r="P190" s="224"/>
      <c r="Q190" s="217"/>
      <c r="R190" s="217"/>
      <c r="S190" s="217"/>
      <c r="T190" s="217"/>
      <c r="U190" s="216"/>
      <c r="V190" s="216"/>
      <c r="W190" s="216"/>
      <c r="X190" s="216"/>
      <c r="Y190" s="216"/>
      <c r="Z190" s="72"/>
      <c r="AA190" s="1"/>
      <c r="AB190" s="1"/>
    </row>
    <row r="191" spans="2:28">
      <c r="B191" s="1"/>
      <c r="C191" s="216"/>
      <c r="D191" s="217"/>
      <c r="E191" s="217"/>
      <c r="F191" s="220" t="e">
        <f>VLOOKUP(G37,$D$91:E305,2,0)</f>
        <v>#N/A</v>
      </c>
      <c r="G191" s="221"/>
      <c r="H191" s="221"/>
      <c r="I191" s="221"/>
      <c r="J191" s="217"/>
      <c r="K191" s="224"/>
      <c r="L191" s="224"/>
      <c r="M191" s="224"/>
      <c r="N191" s="224"/>
      <c r="O191" s="224"/>
      <c r="P191" s="224"/>
      <c r="Q191" s="217"/>
      <c r="R191" s="217"/>
      <c r="S191" s="217"/>
      <c r="T191" s="217"/>
      <c r="U191" s="216"/>
      <c r="V191" s="216"/>
      <c r="W191" s="216"/>
      <c r="X191" s="216"/>
      <c r="Y191" s="216"/>
      <c r="Z191" s="72"/>
      <c r="AA191" s="1"/>
      <c r="AB191" s="1"/>
    </row>
    <row r="192" spans="2:28">
      <c r="B192" s="1"/>
      <c r="C192" s="216"/>
      <c r="D192" s="217"/>
      <c r="E192" s="217"/>
      <c r="F192" s="220" t="e">
        <f>VLOOKUP(G38,$D$91:E306,2,0)</f>
        <v>#N/A</v>
      </c>
      <c r="G192" s="221"/>
      <c r="H192" s="221"/>
      <c r="I192" s="221"/>
      <c r="J192" s="217"/>
      <c r="K192" s="224"/>
      <c r="L192" s="224"/>
      <c r="M192" s="224"/>
      <c r="N192" s="224"/>
      <c r="O192" s="224"/>
      <c r="P192" s="224"/>
      <c r="Q192" s="217"/>
      <c r="R192" s="217"/>
      <c r="S192" s="217"/>
      <c r="T192" s="217"/>
      <c r="U192" s="216"/>
      <c r="V192" s="216"/>
      <c r="W192" s="216"/>
      <c r="X192" s="216"/>
      <c r="Y192" s="216"/>
      <c r="Z192" s="72"/>
      <c r="AA192" s="1"/>
      <c r="AB192" s="1"/>
    </row>
    <row r="193" spans="2:28">
      <c r="B193" s="1"/>
      <c r="C193" s="216"/>
      <c r="D193" s="217"/>
      <c r="E193" s="217"/>
      <c r="F193" s="220" t="e">
        <f>VLOOKUP(G39,$D$91:E307,2,0)</f>
        <v>#N/A</v>
      </c>
      <c r="G193" s="221"/>
      <c r="H193" s="221"/>
      <c r="I193" s="221"/>
      <c r="J193" s="217"/>
      <c r="K193" s="224"/>
      <c r="L193" s="224"/>
      <c r="M193" s="224"/>
      <c r="N193" s="224"/>
      <c r="O193" s="224"/>
      <c r="P193" s="224"/>
      <c r="Q193" s="217"/>
      <c r="R193" s="217"/>
      <c r="S193" s="217"/>
      <c r="T193" s="217"/>
      <c r="U193" s="216"/>
      <c r="V193" s="216"/>
      <c r="W193" s="216"/>
      <c r="X193" s="216"/>
      <c r="Y193" s="216"/>
      <c r="Z193" s="72"/>
      <c r="AA193" s="1"/>
      <c r="AB193" s="1"/>
    </row>
    <row r="194" spans="2:28">
      <c r="B194" s="1"/>
      <c r="C194" s="216"/>
      <c r="D194" s="217"/>
      <c r="E194" s="217"/>
      <c r="F194" s="220" t="e">
        <f>VLOOKUP(G40,$D$91:E308,2,0)</f>
        <v>#N/A</v>
      </c>
      <c r="G194" s="221"/>
      <c r="H194" s="221"/>
      <c r="I194" s="221"/>
      <c r="J194" s="217"/>
      <c r="K194" s="224"/>
      <c r="L194" s="224"/>
      <c r="M194" s="224"/>
      <c r="N194" s="224"/>
      <c r="O194" s="224"/>
      <c r="P194" s="224"/>
      <c r="Q194" s="217"/>
      <c r="R194" s="217"/>
      <c r="S194" s="217"/>
      <c r="T194" s="217"/>
      <c r="U194" s="216"/>
      <c r="V194" s="216"/>
      <c r="W194" s="216"/>
      <c r="X194" s="216"/>
      <c r="Y194" s="216"/>
      <c r="Z194" s="72"/>
      <c r="AA194" s="1"/>
      <c r="AB194" s="1"/>
    </row>
    <row r="195" spans="2:28">
      <c r="B195" s="1"/>
      <c r="C195" s="216"/>
      <c r="D195" s="217"/>
      <c r="E195" s="217"/>
      <c r="F195" s="220" t="e">
        <f>VLOOKUP(G41,$D$91:E309,2,0)</f>
        <v>#N/A</v>
      </c>
      <c r="G195" s="221"/>
      <c r="H195" s="221"/>
      <c r="I195" s="221"/>
      <c r="J195" s="217"/>
      <c r="K195" s="224"/>
      <c r="L195" s="224"/>
      <c r="M195" s="224"/>
      <c r="N195" s="224"/>
      <c r="O195" s="224"/>
      <c r="P195" s="224"/>
      <c r="Q195" s="217"/>
      <c r="R195" s="217"/>
      <c r="S195" s="217"/>
      <c r="T195" s="217"/>
      <c r="U195" s="216"/>
      <c r="V195" s="216"/>
      <c r="W195" s="216"/>
      <c r="X195" s="216"/>
      <c r="Y195" s="216"/>
      <c r="Z195" s="72"/>
      <c r="AA195" s="1"/>
      <c r="AB195" s="1"/>
    </row>
    <row r="196" spans="2:28">
      <c r="B196" s="1"/>
      <c r="C196" s="216"/>
      <c r="D196" s="217"/>
      <c r="E196" s="217"/>
      <c r="F196" s="220" t="e">
        <f>VLOOKUP(G42,$D$91:E310,2,0)</f>
        <v>#N/A</v>
      </c>
      <c r="G196" s="221"/>
      <c r="H196" s="221"/>
      <c r="I196" s="221"/>
      <c r="J196" s="217"/>
      <c r="K196" s="224"/>
      <c r="L196" s="224"/>
      <c r="M196" s="224"/>
      <c r="N196" s="224"/>
      <c r="O196" s="224"/>
      <c r="P196" s="224"/>
      <c r="Q196" s="217"/>
      <c r="R196" s="217"/>
      <c r="S196" s="217"/>
      <c r="T196" s="217"/>
      <c r="U196" s="216"/>
      <c r="V196" s="216"/>
      <c r="W196" s="216"/>
      <c r="X196" s="216"/>
      <c r="Y196" s="216"/>
      <c r="Z196" s="72"/>
      <c r="AA196" s="1"/>
      <c r="AB196" s="1"/>
    </row>
    <row r="197" spans="2:28">
      <c r="B197" s="1"/>
      <c r="C197" s="216"/>
      <c r="D197" s="217"/>
      <c r="E197" s="217"/>
      <c r="F197" s="220" t="e">
        <f>VLOOKUP(G43,$D$91:E311,2,0)</f>
        <v>#N/A</v>
      </c>
      <c r="G197" s="221"/>
      <c r="H197" s="221"/>
      <c r="I197" s="221"/>
      <c r="J197" s="217"/>
      <c r="K197" s="224"/>
      <c r="L197" s="224"/>
      <c r="M197" s="224"/>
      <c r="N197" s="224"/>
      <c r="O197" s="224"/>
      <c r="P197" s="224"/>
      <c r="Q197" s="217"/>
      <c r="R197" s="217"/>
      <c r="S197" s="217"/>
      <c r="T197" s="217"/>
      <c r="U197" s="216"/>
      <c r="V197" s="216"/>
      <c r="W197" s="216"/>
      <c r="X197" s="216"/>
      <c r="Y197" s="216"/>
      <c r="Z197" s="72"/>
      <c r="AA197" s="1"/>
      <c r="AB197" s="1"/>
    </row>
    <row r="198" spans="2:28">
      <c r="B198" s="1"/>
      <c r="C198" s="216"/>
      <c r="D198" s="217"/>
      <c r="E198" s="217"/>
      <c r="F198" s="220" t="e">
        <f>VLOOKUP(G44,$D$91:E312,2,0)</f>
        <v>#N/A</v>
      </c>
      <c r="G198" s="221"/>
      <c r="H198" s="221"/>
      <c r="I198" s="221"/>
      <c r="J198" s="217"/>
      <c r="K198" s="224"/>
      <c r="L198" s="224"/>
      <c r="M198" s="224"/>
      <c r="N198" s="224"/>
      <c r="O198" s="224"/>
      <c r="P198" s="224"/>
      <c r="Q198" s="217"/>
      <c r="R198" s="217"/>
      <c r="S198" s="217"/>
      <c r="T198" s="217"/>
      <c r="U198" s="216"/>
      <c r="V198" s="216"/>
      <c r="W198" s="216"/>
      <c r="X198" s="216"/>
      <c r="Y198" s="216"/>
      <c r="Z198" s="72"/>
      <c r="AA198" s="1"/>
      <c r="AB198" s="1"/>
    </row>
    <row r="199" spans="2:28">
      <c r="B199" s="1"/>
      <c r="C199" s="216"/>
      <c r="D199" s="217"/>
      <c r="E199" s="217"/>
      <c r="F199" s="220" t="e">
        <f>VLOOKUP(G45,$D$91:E313,2,0)</f>
        <v>#N/A</v>
      </c>
      <c r="G199" s="221"/>
      <c r="H199" s="221"/>
      <c r="I199" s="221"/>
      <c r="J199" s="217"/>
      <c r="K199" s="224"/>
      <c r="L199" s="224"/>
      <c r="M199" s="224"/>
      <c r="N199" s="224"/>
      <c r="O199" s="224"/>
      <c r="P199" s="224"/>
      <c r="Q199" s="217"/>
      <c r="R199" s="217"/>
      <c r="S199" s="217"/>
      <c r="T199" s="217"/>
      <c r="U199" s="216"/>
      <c r="V199" s="216"/>
      <c r="W199" s="216"/>
      <c r="X199" s="216"/>
      <c r="Y199" s="216"/>
      <c r="Z199" s="72"/>
      <c r="AA199" s="1"/>
      <c r="AB199" s="1"/>
    </row>
    <row r="200" spans="2:28">
      <c r="B200" s="1"/>
      <c r="C200" s="216"/>
      <c r="D200" s="217"/>
      <c r="E200" s="217"/>
      <c r="F200" s="220" t="e">
        <f>VLOOKUP(G46,$D$91:E314,2,0)</f>
        <v>#N/A</v>
      </c>
      <c r="G200" s="221"/>
      <c r="H200" s="221"/>
      <c r="I200" s="221"/>
      <c r="J200" s="217"/>
      <c r="K200" s="224"/>
      <c r="L200" s="224"/>
      <c r="M200" s="224"/>
      <c r="N200" s="224"/>
      <c r="O200" s="224"/>
      <c r="P200" s="224"/>
      <c r="Q200" s="217"/>
      <c r="R200" s="217"/>
      <c r="S200" s="217"/>
      <c r="T200" s="217"/>
      <c r="U200" s="216"/>
      <c r="V200" s="216"/>
      <c r="W200" s="216"/>
      <c r="X200" s="216"/>
      <c r="Y200" s="216"/>
      <c r="Z200" s="72"/>
      <c r="AA200" s="1"/>
      <c r="AB200" s="1"/>
    </row>
    <row r="201" spans="2:28">
      <c r="B201" s="1"/>
      <c r="C201" s="216"/>
      <c r="D201" s="217"/>
      <c r="E201" s="217"/>
      <c r="F201" s="220" t="e">
        <f>VLOOKUP(G47,$D$91:E315,2,0)</f>
        <v>#N/A</v>
      </c>
      <c r="G201" s="221"/>
      <c r="H201" s="221"/>
      <c r="I201" s="221"/>
      <c r="J201" s="217"/>
      <c r="K201" s="224"/>
      <c r="L201" s="217"/>
      <c r="M201" s="224"/>
      <c r="N201" s="224"/>
      <c r="O201" s="224"/>
      <c r="P201" s="224"/>
      <c r="Q201" s="217"/>
      <c r="R201" s="217"/>
      <c r="S201" s="217"/>
      <c r="T201" s="217"/>
      <c r="U201" s="216"/>
      <c r="V201" s="216"/>
      <c r="W201" s="216"/>
      <c r="X201" s="216"/>
      <c r="Y201" s="216"/>
      <c r="Z201" s="72"/>
      <c r="AA201" s="1"/>
      <c r="AB201" s="1"/>
    </row>
    <row r="202" spans="2:28">
      <c r="B202" s="1"/>
      <c r="C202" s="216"/>
      <c r="D202" s="217"/>
      <c r="E202" s="217"/>
      <c r="F202" s="220" t="e">
        <f>VLOOKUP(G48,$D$91:E316,2,0)</f>
        <v>#N/A</v>
      </c>
      <c r="G202" s="221"/>
      <c r="H202" s="221"/>
      <c r="I202" s="221"/>
      <c r="J202" s="217"/>
      <c r="K202" s="224"/>
      <c r="L202" s="217"/>
      <c r="M202" s="224"/>
      <c r="N202" s="224"/>
      <c r="O202" s="217"/>
      <c r="P202" s="224"/>
      <c r="Q202" s="217"/>
      <c r="R202" s="217"/>
      <c r="S202" s="217"/>
      <c r="T202" s="217"/>
      <c r="U202" s="216"/>
      <c r="V202" s="216"/>
      <c r="W202" s="216"/>
      <c r="X202" s="216"/>
      <c r="Y202" s="216"/>
      <c r="Z202" s="72"/>
      <c r="AA202" s="1"/>
      <c r="AB202" s="1"/>
    </row>
    <row r="203" spans="2:28">
      <c r="B203" s="1"/>
      <c r="C203" s="216"/>
      <c r="D203" s="217"/>
      <c r="E203" s="217"/>
      <c r="F203" s="220" t="e">
        <f>VLOOKUP(G49,$D$91:E317,2,0)</f>
        <v>#N/A</v>
      </c>
      <c r="G203" s="221"/>
      <c r="H203" s="221"/>
      <c r="I203" s="221"/>
      <c r="J203" s="217"/>
      <c r="K203" s="224"/>
      <c r="L203" s="217"/>
      <c r="M203" s="224"/>
      <c r="N203" s="224"/>
      <c r="O203" s="217"/>
      <c r="P203" s="224"/>
      <c r="Q203" s="217"/>
      <c r="R203" s="217"/>
      <c r="S203" s="217"/>
      <c r="T203" s="217"/>
      <c r="U203" s="216"/>
      <c r="V203" s="216"/>
      <c r="W203" s="216"/>
      <c r="X203" s="216"/>
      <c r="Y203" s="216"/>
      <c r="Z203" s="72"/>
      <c r="AA203" s="1"/>
      <c r="AB203" s="1"/>
    </row>
    <row r="204" spans="2:28">
      <c r="B204" s="1"/>
      <c r="C204" s="216"/>
      <c r="D204" s="217"/>
      <c r="E204" s="217"/>
      <c r="F204" s="220" t="e">
        <f>VLOOKUP(G50,$D$91:E318,2,0)</f>
        <v>#N/A</v>
      </c>
      <c r="G204" s="221"/>
      <c r="H204" s="221"/>
      <c r="I204" s="221"/>
      <c r="J204" s="217"/>
      <c r="K204" s="224"/>
      <c r="L204" s="217"/>
      <c r="M204" s="224"/>
      <c r="N204" s="224"/>
      <c r="O204" s="217"/>
      <c r="P204" s="224"/>
      <c r="Q204" s="217"/>
      <c r="R204" s="217"/>
      <c r="S204" s="217"/>
      <c r="T204" s="217"/>
      <c r="U204" s="216"/>
      <c r="V204" s="216"/>
      <c r="W204" s="216"/>
      <c r="X204" s="216"/>
      <c r="Y204" s="216"/>
      <c r="Z204" s="72"/>
      <c r="AA204" s="1"/>
      <c r="AB204" s="1"/>
    </row>
    <row r="205" spans="2:28">
      <c r="B205" s="1"/>
      <c r="C205" s="216"/>
      <c r="D205" s="217"/>
      <c r="E205" s="217"/>
      <c r="F205" s="220" t="e">
        <f>VLOOKUP(G51,$D$91:E319,2,0)</f>
        <v>#N/A</v>
      </c>
      <c r="G205" s="225"/>
      <c r="H205" s="225"/>
      <c r="I205" s="225"/>
      <c r="J205" s="217"/>
      <c r="K205" s="224"/>
      <c r="L205" s="217"/>
      <c r="M205" s="224"/>
      <c r="N205" s="224"/>
      <c r="O205" s="217"/>
      <c r="P205" s="224"/>
      <c r="Q205" s="217"/>
      <c r="R205" s="217"/>
      <c r="S205" s="217"/>
      <c r="T205" s="217"/>
      <c r="U205" s="216"/>
      <c r="V205" s="216"/>
      <c r="W205" s="216"/>
      <c r="X205" s="216"/>
      <c r="Y205" s="216"/>
      <c r="Z205" s="72"/>
      <c r="AA205" s="1"/>
      <c r="AB205" s="1"/>
    </row>
    <row r="206" spans="2:28">
      <c r="B206" s="1"/>
      <c r="C206" s="216"/>
      <c r="D206" s="217"/>
      <c r="E206" s="217"/>
      <c r="F206" s="220" t="e">
        <f>VLOOKUP(G52,$D$91:E320,2,0)</f>
        <v>#N/A</v>
      </c>
      <c r="G206" s="217"/>
      <c r="H206" s="217"/>
      <c r="I206" s="217"/>
      <c r="J206" s="217"/>
      <c r="K206" s="224"/>
      <c r="L206" s="217"/>
      <c r="M206" s="217"/>
      <c r="N206" s="217"/>
      <c r="O206" s="217"/>
      <c r="P206" s="217"/>
      <c r="Q206" s="217"/>
      <c r="R206" s="217"/>
      <c r="S206" s="217"/>
      <c r="T206" s="217"/>
      <c r="U206" s="216"/>
      <c r="V206" s="216"/>
      <c r="W206" s="216"/>
      <c r="X206" s="216"/>
      <c r="Y206" s="216"/>
      <c r="Z206" s="72"/>
      <c r="AA206" s="1"/>
      <c r="AB206" s="1"/>
    </row>
    <row r="207" spans="2:28">
      <c r="B207" s="1"/>
      <c r="C207" s="216"/>
      <c r="D207" s="216"/>
      <c r="E207" s="216"/>
      <c r="F207" s="220" t="e">
        <f>VLOOKUP(G53,$D$91:E321,2,0)</f>
        <v>#N/A</v>
      </c>
      <c r="G207" s="216"/>
      <c r="H207" s="216"/>
      <c r="I207" s="216"/>
      <c r="J207" s="216"/>
      <c r="K207" s="217"/>
      <c r="L207" s="216"/>
      <c r="M207" s="216"/>
      <c r="N207" s="216"/>
      <c r="O207" s="216"/>
      <c r="P207" s="216"/>
      <c r="Q207" s="216"/>
      <c r="R207" s="216"/>
      <c r="S207" s="216"/>
      <c r="T207" s="216"/>
      <c r="U207" s="216"/>
      <c r="V207" s="216"/>
      <c r="W207" s="216"/>
      <c r="X207" s="216"/>
      <c r="Y207" s="216"/>
      <c r="Z207" s="72"/>
      <c r="AA207" s="1"/>
      <c r="AB207" s="1"/>
    </row>
    <row r="208" spans="2:28">
      <c r="B208" s="1"/>
      <c r="C208" s="216"/>
      <c r="D208" s="216"/>
      <c r="E208" s="216"/>
      <c r="F208" s="220" t="e">
        <f>VLOOKUP(G54,$D$91:E322,2,0)</f>
        <v>#N/A</v>
      </c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  <c r="R208" s="216"/>
      <c r="S208" s="216"/>
      <c r="T208" s="216"/>
      <c r="U208" s="216"/>
      <c r="V208" s="216"/>
      <c r="W208" s="216"/>
      <c r="X208" s="216"/>
      <c r="Y208" s="216"/>
      <c r="Z208" s="72"/>
      <c r="AA208" s="1"/>
      <c r="AB208" s="1"/>
    </row>
    <row r="209" spans="2:28">
      <c r="B209" s="1"/>
      <c r="C209" s="216"/>
      <c r="D209" s="216"/>
      <c r="E209" s="216"/>
      <c r="F209" s="220" t="e">
        <f>VLOOKUP(G55,$D$91:E323,2,0)</f>
        <v>#N/A</v>
      </c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  <c r="R209" s="216"/>
      <c r="S209" s="216"/>
      <c r="T209" s="216"/>
      <c r="U209" s="216"/>
      <c r="V209" s="216"/>
      <c r="W209" s="216"/>
      <c r="X209" s="216"/>
      <c r="Y209" s="216"/>
      <c r="Z209" s="72"/>
      <c r="AA209" s="1"/>
      <c r="AB209" s="1"/>
    </row>
    <row r="210" spans="2:28">
      <c r="B210" s="1"/>
      <c r="C210" s="216"/>
      <c r="D210" s="216"/>
      <c r="E210" s="216"/>
      <c r="F210" s="220" t="e">
        <f>VLOOKUP(G58,$D$91:E324,2,0)</f>
        <v>#N/A</v>
      </c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  <c r="R210" s="216"/>
      <c r="S210" s="216"/>
      <c r="T210" s="216"/>
      <c r="U210" s="216"/>
      <c r="V210" s="216"/>
      <c r="W210" s="216"/>
      <c r="X210" s="216"/>
      <c r="Y210" s="216"/>
      <c r="Z210" s="72"/>
      <c r="AA210" s="1"/>
      <c r="AB210" s="1"/>
    </row>
    <row r="211" spans="2:28">
      <c r="B211" s="1"/>
      <c r="C211" s="216"/>
      <c r="D211" s="216"/>
      <c r="E211" s="216"/>
      <c r="F211" s="220" t="e">
        <f>VLOOKUP(G59,$D$91:E325,2,0)</f>
        <v>#N/A</v>
      </c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  <c r="R211" s="216"/>
      <c r="S211" s="216"/>
      <c r="T211" s="216"/>
      <c r="U211" s="216"/>
      <c r="V211" s="216"/>
      <c r="W211" s="216"/>
      <c r="X211" s="216"/>
      <c r="Y211" s="216"/>
      <c r="Z211" s="72"/>
      <c r="AA211" s="1"/>
      <c r="AB211" s="1"/>
    </row>
    <row r="212" spans="2:28">
      <c r="B212" s="1"/>
      <c r="C212" s="216"/>
      <c r="D212" s="216"/>
      <c r="E212" s="216"/>
      <c r="F212" s="220" t="e">
        <f>VLOOKUP(G60,$D$91:E326,2,0)</f>
        <v>#N/A</v>
      </c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  <c r="R212" s="216"/>
      <c r="S212" s="216"/>
      <c r="T212" s="216"/>
      <c r="U212" s="216"/>
      <c r="V212" s="216"/>
      <c r="W212" s="216"/>
      <c r="X212" s="216"/>
      <c r="Y212" s="216"/>
      <c r="Z212" s="72"/>
      <c r="AA212" s="1"/>
      <c r="AB212" s="1"/>
    </row>
    <row r="213" spans="2:28">
      <c r="C213" s="216"/>
      <c r="D213" s="216"/>
      <c r="E213" s="216"/>
      <c r="F213" s="220" t="e">
        <f>VLOOKUP(G61,$D$91:E327,2,0)</f>
        <v>#N/A</v>
      </c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  <c r="R213" s="216"/>
      <c r="S213" s="216"/>
      <c r="T213" s="216"/>
      <c r="U213" s="216"/>
      <c r="V213" s="216"/>
      <c r="W213" s="216"/>
      <c r="X213" s="216"/>
      <c r="Y213" s="216"/>
      <c r="Z213" s="72"/>
      <c r="AA213" s="72"/>
      <c r="AB213" s="72"/>
    </row>
    <row r="214" spans="2:28">
      <c r="C214" s="216"/>
      <c r="D214" s="216"/>
      <c r="E214" s="216"/>
      <c r="F214" s="220" t="e">
        <f>VLOOKUP(G62,$D$91:E328,2,0)</f>
        <v>#N/A</v>
      </c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  <c r="R214" s="216"/>
      <c r="S214" s="216"/>
      <c r="T214" s="216"/>
      <c r="U214" s="216"/>
      <c r="V214" s="216"/>
      <c r="W214" s="216"/>
      <c r="X214" s="216"/>
      <c r="Y214" s="216"/>
      <c r="Z214" s="72"/>
      <c r="AA214" s="72"/>
      <c r="AB214" s="72"/>
    </row>
    <row r="215" spans="2:28">
      <c r="C215" s="216"/>
      <c r="D215" s="216"/>
      <c r="E215" s="216"/>
      <c r="F215" s="220" t="e">
        <f>VLOOKUP(G63,$D$91:E329,2,0)</f>
        <v>#N/A</v>
      </c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  <c r="R215" s="216"/>
      <c r="S215" s="216"/>
      <c r="T215" s="216"/>
      <c r="U215" s="216"/>
      <c r="V215" s="216"/>
      <c r="W215" s="216"/>
      <c r="X215" s="216"/>
      <c r="Y215" s="216"/>
      <c r="Z215" s="72"/>
      <c r="AA215" s="72"/>
      <c r="AB215" s="72"/>
    </row>
    <row r="216" spans="2:28">
      <c r="C216" s="216"/>
      <c r="D216" s="216"/>
      <c r="E216" s="216"/>
      <c r="F216" s="220" t="e">
        <f>VLOOKUP(G64,$D$91:E330,2,0)</f>
        <v>#N/A</v>
      </c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  <c r="R216" s="216"/>
      <c r="S216" s="216"/>
      <c r="T216" s="216"/>
      <c r="U216" s="216"/>
      <c r="V216" s="216"/>
      <c r="W216" s="216"/>
      <c r="X216" s="216"/>
      <c r="Y216" s="216"/>
      <c r="Z216" s="72"/>
      <c r="AA216" s="72"/>
      <c r="AB216" s="72"/>
    </row>
    <row r="217" spans="2:28"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</row>
    <row r="218" spans="2:28"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</row>
  </sheetData>
  <sheetProtection sort="0" autoFilter="0"/>
  <protectedRanges>
    <protectedRange password="CC6F" sqref="D91:J212 K91:T159 K160:K213 L160:T212" name="範圍2"/>
  </protectedRanges>
  <autoFilter ref="V1:V218"/>
  <dataConsolidate/>
  <mergeCells count="4">
    <mergeCell ref="B19:C19"/>
    <mergeCell ref="B1:AD1"/>
    <mergeCell ref="B18:AF18"/>
    <mergeCell ref="AF2:AN2"/>
  </mergeCells>
  <phoneticPr fontId="2" type="noConversion"/>
  <dataValidations count="18">
    <dataValidation type="list" allowBlank="1" showInputMessage="1" showErrorMessage="1" sqref="C3:C17">
      <formula1>主管機關</formula1>
    </dataValidation>
    <dataValidation type="list" allowBlank="1" showInputMessage="1" showErrorMessage="1" sqref="G3:G17">
      <formula1>輔助對象前排</formula1>
    </dataValidation>
    <dataValidation type="list" allowBlank="1" showInputMessage="1" showErrorMessage="1" sqref="J3:J17">
      <formula1>官等</formula1>
    </dataValidation>
    <dataValidation type="list" allowBlank="1" showInputMessage="1" showErrorMessage="1" sqref="K3:K17">
      <formula1>職等</formula1>
    </dataValidation>
    <dataValidation type="list" allowBlank="1" showInputMessage="1" showErrorMessage="1" sqref="N3:N17">
      <formula1>性別</formula1>
    </dataValidation>
    <dataValidation type="list" allowBlank="1" showInputMessage="1" showErrorMessage="1" sqref="O3:O17">
      <formula1>是否為辦理採購人員</formula1>
    </dataValidation>
    <dataValidation type="list" allowBlank="1" showInputMessage="1" showErrorMessage="1" sqref="P3:P17">
      <formula1>涉訟類別</formula1>
    </dataValidation>
    <dataValidation type="list" allowBlank="1" showInputMessage="1" showErrorMessage="1" sqref="Q3:R17">
      <formula1>INDIRECT($P3)</formula1>
    </dataValidation>
    <dataValidation type="list" allowBlank="1" showInputMessage="1" showErrorMessage="1" sqref="S3:S17">
      <formula1>是否為主管人員</formula1>
    </dataValidation>
    <dataValidation type="list" allowBlank="1" showInputMessage="1" showErrorMessage="1" sqref="T3:T17">
      <formula1>身分</formula1>
    </dataValidation>
    <dataValidation type="list" allowBlank="1" showInputMessage="1" showErrorMessage="1" sqref="Y3:Y17">
      <formula1>不同意理由</formula1>
    </dataValidation>
    <dataValidation type="list" allowBlank="1" showInputMessage="1" showErrorMessage="1" sqref="Z3:Z17">
      <formula1>有無命繳回涉訟輔助情形</formula1>
    </dataValidation>
    <dataValidation type="list" allowBlank="1" showInputMessage="1" showErrorMessage="1" sqref="AB3:AB17">
      <formula1>追繳原因</formula1>
    </dataValidation>
    <dataValidation type="whole" allowBlank="1" showInputMessage="1" showErrorMessage="1" sqref="W3:X17">
      <formula1>0</formula1>
      <formula2>700000</formula2>
    </dataValidation>
    <dataValidation type="list" allowBlank="1" showInputMessage="1" showErrorMessage="1" sqref="H3:H17">
      <formula1>銓敘部是否銓審或登記有案</formula1>
    </dataValidation>
    <dataValidation type="whole" allowBlank="1" showInputMessage="1" showErrorMessage="1" sqref="V3:V17">
      <formula1>1100101</formula1>
      <formula2>1101231</formula2>
    </dataValidation>
    <dataValidation type="list" allowBlank="1" showInputMessage="1" showErrorMessage="1" sqref="I3:I14">
      <formula1>INDIRECT($F92)</formula1>
    </dataValidation>
    <dataValidation type="list" allowBlank="1" showInputMessage="1" showErrorMessage="1" sqref="I15:I16">
      <formula1>INDIRECT($F169)</formula1>
    </dataValidation>
  </dataValidations>
  <pageMargins left="0.70866141732283472" right="0.51181102362204722" top="0.55118110236220474" bottom="0.55118110236220474" header="0.31496062992125984" footer="0.31496062992125984"/>
  <pageSetup paperSize="8" scale="3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工作表2!$U$3:$U$4</xm:f>
          </x14:formula1>
          <xm:sqref>U3:U17</xm:sqref>
        </x14:dataValidation>
        <x14:dataValidation type="list" allowBlank="1" showInputMessage="1" showErrorMessage="1">
          <x14:formula1>
            <xm:f>工作表2!$AA$3:$AA$6</xm:f>
          </x14:formula1>
          <xm:sqref>AA3:AA17</xm:sqref>
        </x14:dataValidation>
        <x14:dataValidation type="list" allowBlank="1" showInputMessage="1" showErrorMessage="1">
          <x14:formula1>
            <xm:f>工作表2!$AE$3:$AE$10</xm:f>
          </x14:formula1>
          <xm:sqref>AE3:AE17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0"/>
  <sheetViews>
    <sheetView topLeftCell="A7" zoomScale="85" zoomScaleNormal="85" workbookViewId="0">
      <selection activeCell="G17" sqref="G17"/>
    </sheetView>
  </sheetViews>
  <sheetFormatPr defaultRowHeight="16.5"/>
  <cols>
    <col min="1" max="1" width="16.375" style="21" customWidth="1"/>
    <col min="2" max="2" width="16.625" style="88" customWidth="1"/>
    <col min="3" max="3" width="16.625" style="1" customWidth="1"/>
    <col min="4" max="5" width="16.625" style="83" customWidth="1"/>
    <col min="6" max="6" width="16.375" style="42" customWidth="1"/>
    <col min="7" max="7" width="46.25" style="42" customWidth="1"/>
  </cols>
  <sheetData>
    <row r="1" spans="1:7" ht="46.5" customHeight="1" thickBot="1">
      <c r="A1" s="237" t="s">
        <v>697</v>
      </c>
      <c r="B1" s="238"/>
      <c r="C1" s="238"/>
      <c r="D1" s="238"/>
      <c r="E1" s="238"/>
      <c r="F1" s="238"/>
      <c r="G1" s="239"/>
    </row>
    <row r="2" spans="1:7" ht="123.75" thickBot="1">
      <c r="A2" s="5" t="s">
        <v>556</v>
      </c>
      <c r="B2" s="38" t="s">
        <v>334</v>
      </c>
      <c r="C2" s="43" t="s">
        <v>367</v>
      </c>
      <c r="D2" s="38" t="s">
        <v>577</v>
      </c>
      <c r="E2" s="38" t="s">
        <v>586</v>
      </c>
      <c r="F2" s="38" t="s">
        <v>584</v>
      </c>
      <c r="G2" s="204" t="s">
        <v>683</v>
      </c>
    </row>
    <row r="3" spans="1:7" ht="99.95" customHeight="1">
      <c r="A3" s="90" t="s">
        <v>553</v>
      </c>
      <c r="B3" s="96" t="s">
        <v>588</v>
      </c>
      <c r="C3" s="94" t="s">
        <v>225</v>
      </c>
      <c r="D3" s="91" t="s">
        <v>571</v>
      </c>
      <c r="E3" s="91" t="s">
        <v>558</v>
      </c>
      <c r="F3" s="92">
        <v>50000</v>
      </c>
      <c r="G3" s="194" t="s">
        <v>684</v>
      </c>
    </row>
    <row r="4" spans="1:7" ht="121.5" customHeight="1">
      <c r="A4" s="77" t="s">
        <v>554</v>
      </c>
      <c r="B4" s="97" t="s">
        <v>589</v>
      </c>
      <c r="C4" s="95" t="s">
        <v>540</v>
      </c>
      <c r="D4" s="81" t="s">
        <v>573</v>
      </c>
      <c r="E4" s="81" t="s">
        <v>559</v>
      </c>
      <c r="F4" s="85">
        <v>160000</v>
      </c>
      <c r="G4" s="76" t="s">
        <v>585</v>
      </c>
    </row>
    <row r="5" spans="1:7" ht="99.95" customHeight="1">
      <c r="A5" s="77" t="s">
        <v>555</v>
      </c>
      <c r="B5" s="97" t="s">
        <v>19</v>
      </c>
      <c r="C5" s="95" t="s">
        <v>343</v>
      </c>
      <c r="D5" s="81" t="s">
        <v>578</v>
      </c>
      <c r="E5" s="81" t="s">
        <v>565</v>
      </c>
      <c r="F5" s="85">
        <v>70000</v>
      </c>
      <c r="G5" s="76" t="s">
        <v>552</v>
      </c>
    </row>
    <row r="6" spans="1:7" ht="99.95" customHeight="1">
      <c r="A6" s="77"/>
      <c r="B6" s="97"/>
      <c r="C6" s="95"/>
      <c r="D6" s="81"/>
      <c r="E6" s="81"/>
      <c r="F6" s="85"/>
      <c r="G6" s="205"/>
    </row>
    <row r="7" spans="1:7" ht="99.95" customHeight="1">
      <c r="A7" s="77"/>
      <c r="B7" s="97"/>
      <c r="C7" s="95"/>
      <c r="D7" s="81"/>
      <c r="E7" s="81"/>
      <c r="F7" s="85"/>
      <c r="G7" s="205"/>
    </row>
    <row r="8" spans="1:7" ht="99.95" customHeight="1">
      <c r="A8" s="77"/>
      <c r="B8" s="97"/>
      <c r="C8" s="95"/>
      <c r="D8" s="81"/>
      <c r="E8" s="81"/>
      <c r="F8" s="85"/>
      <c r="G8" s="205"/>
    </row>
    <row r="9" spans="1:7" ht="99.95" customHeight="1" thickBot="1">
      <c r="A9" s="77"/>
      <c r="B9" s="97"/>
      <c r="C9" s="95"/>
      <c r="D9" s="81"/>
      <c r="E9" s="81"/>
      <c r="F9" s="85"/>
      <c r="G9" s="205"/>
    </row>
    <row r="10" spans="1:7" ht="79.5" customHeight="1">
      <c r="A10" s="240" t="s">
        <v>590</v>
      </c>
      <c r="B10" s="240"/>
      <c r="C10" s="240"/>
      <c r="D10" s="241"/>
      <c r="E10" s="241"/>
      <c r="F10" s="241"/>
      <c r="G10" s="241"/>
    </row>
    <row r="11" spans="1:7" ht="19.5">
      <c r="B11" s="87"/>
      <c r="C11" s="21"/>
      <c r="D11" s="82"/>
    </row>
    <row r="12" spans="1:7" ht="19.5">
      <c r="B12" s="87"/>
      <c r="C12" s="21"/>
      <c r="D12" s="82"/>
    </row>
    <row r="13" spans="1:7" ht="19.5">
      <c r="B13" s="21"/>
      <c r="C13" s="21"/>
      <c r="D13" s="82"/>
    </row>
    <row r="14" spans="1:7" ht="19.5">
      <c r="B14" s="21"/>
      <c r="C14" s="21"/>
      <c r="D14" s="82"/>
    </row>
    <row r="15" spans="1:7" ht="19.5">
      <c r="B15" s="21"/>
      <c r="C15" s="21"/>
      <c r="D15" s="82"/>
    </row>
    <row r="16" spans="1:7" ht="19.5">
      <c r="B16" s="21"/>
      <c r="C16" s="21"/>
      <c r="D16" s="82"/>
    </row>
    <row r="17" spans="2:4" ht="19.5">
      <c r="B17" s="21"/>
      <c r="C17" s="21"/>
      <c r="D17" s="82"/>
    </row>
    <row r="18" spans="2:4" ht="19.5">
      <c r="B18" s="21"/>
      <c r="C18" s="21"/>
      <c r="D18" s="82"/>
    </row>
    <row r="19" spans="2:4" ht="19.5">
      <c r="B19" s="21"/>
      <c r="C19" s="21"/>
      <c r="D19" s="82"/>
    </row>
    <row r="20" spans="2:4" ht="19.5">
      <c r="B20" s="21"/>
      <c r="C20" s="21"/>
      <c r="D20" s="82"/>
    </row>
    <row r="21" spans="2:4" ht="19.5">
      <c r="B21" s="21"/>
      <c r="C21" s="21"/>
      <c r="D21" s="82"/>
    </row>
    <row r="22" spans="2:4" ht="19.5">
      <c r="B22" s="21"/>
      <c r="C22" s="21"/>
      <c r="D22" s="82"/>
    </row>
    <row r="23" spans="2:4" ht="19.5">
      <c r="B23" s="21"/>
      <c r="C23" s="21"/>
      <c r="D23" s="82"/>
    </row>
    <row r="24" spans="2:4" ht="19.5">
      <c r="B24" s="21"/>
      <c r="C24" s="21"/>
      <c r="D24" s="82"/>
    </row>
    <row r="25" spans="2:4" ht="19.5">
      <c r="B25" s="21"/>
      <c r="C25" s="21"/>
      <c r="D25" s="82"/>
    </row>
    <row r="26" spans="2:4" ht="19.5">
      <c r="B26" s="21"/>
      <c r="C26" s="21"/>
      <c r="D26" s="82"/>
    </row>
    <row r="27" spans="2:4" ht="19.5">
      <c r="B27" s="21"/>
      <c r="C27" s="21"/>
      <c r="D27" s="82"/>
    </row>
    <row r="28" spans="2:4" ht="19.5">
      <c r="B28" s="21"/>
      <c r="C28" s="21"/>
      <c r="D28" s="82"/>
    </row>
    <row r="29" spans="2:4" ht="19.5">
      <c r="B29" s="21"/>
      <c r="C29" s="21"/>
      <c r="D29" s="82"/>
    </row>
    <row r="30" spans="2:4" ht="19.5">
      <c r="B30" s="21"/>
      <c r="C30" s="21"/>
      <c r="D30" s="82"/>
    </row>
    <row r="31" spans="2:4" ht="19.5">
      <c r="B31" s="21"/>
      <c r="C31" s="21"/>
      <c r="D31" s="82"/>
    </row>
    <row r="32" spans="2:4" ht="19.5">
      <c r="B32" s="21"/>
      <c r="C32" s="21"/>
      <c r="D32" s="82"/>
    </row>
    <row r="33" spans="3:4" ht="19.5">
      <c r="C33" s="21"/>
      <c r="D33" s="82"/>
    </row>
    <row r="34" spans="3:4" ht="19.5">
      <c r="C34" s="21"/>
      <c r="D34" s="82"/>
    </row>
    <row r="35" spans="3:4" ht="19.5">
      <c r="C35" s="21"/>
      <c r="D35" s="82"/>
    </row>
    <row r="36" spans="3:4" ht="19.5">
      <c r="C36" s="21"/>
      <c r="D36" s="82"/>
    </row>
    <row r="37" spans="3:4" ht="19.5">
      <c r="C37" s="21"/>
      <c r="D37" s="82"/>
    </row>
    <row r="38" spans="3:4" ht="19.5">
      <c r="C38" s="21"/>
      <c r="D38" s="82"/>
    </row>
    <row r="39" spans="3:4" ht="19.5">
      <c r="C39" s="21"/>
      <c r="D39" s="82"/>
    </row>
    <row r="40" spans="3:4" ht="19.5">
      <c r="C40" s="21"/>
      <c r="D40" s="82"/>
    </row>
    <row r="41" spans="3:4" ht="19.5">
      <c r="C41" s="21"/>
      <c r="D41" s="82"/>
    </row>
    <row r="42" spans="3:4" ht="19.5">
      <c r="C42" s="21"/>
      <c r="D42" s="82"/>
    </row>
    <row r="43" spans="3:4" ht="19.5">
      <c r="C43" s="21"/>
      <c r="D43" s="82"/>
    </row>
    <row r="44" spans="3:4" ht="19.5">
      <c r="C44" s="21"/>
      <c r="D44" s="82"/>
    </row>
    <row r="45" spans="3:4" ht="19.5">
      <c r="C45" s="21"/>
      <c r="D45" s="82"/>
    </row>
    <row r="46" spans="3:4" ht="19.5">
      <c r="C46" s="21"/>
      <c r="D46" s="82"/>
    </row>
    <row r="47" spans="3:4" ht="19.5">
      <c r="C47" s="21"/>
      <c r="D47" s="82"/>
    </row>
    <row r="48" spans="3:4" ht="19.5">
      <c r="C48" s="21"/>
      <c r="D48" s="82"/>
    </row>
    <row r="49" spans="3:4" ht="19.5">
      <c r="C49" s="21"/>
      <c r="D49" s="82"/>
    </row>
    <row r="50" spans="3:4" ht="19.5">
      <c r="C50" s="21"/>
      <c r="D50" s="82"/>
    </row>
    <row r="51" spans="3:4" ht="19.5">
      <c r="C51" s="21"/>
      <c r="D51" s="82"/>
    </row>
    <row r="52" spans="3:4" ht="19.5">
      <c r="C52" s="21"/>
      <c r="D52" s="82"/>
    </row>
    <row r="53" spans="3:4" ht="19.5">
      <c r="C53" s="21"/>
      <c r="D53" s="82"/>
    </row>
    <row r="54" spans="3:4" ht="19.5">
      <c r="C54" s="21"/>
      <c r="D54" s="82"/>
    </row>
    <row r="55" spans="3:4" ht="19.5">
      <c r="C55" s="21"/>
      <c r="D55" s="82"/>
    </row>
    <row r="56" spans="3:4" ht="19.5">
      <c r="C56" s="21"/>
      <c r="D56" s="82"/>
    </row>
    <row r="57" spans="3:4" ht="19.5">
      <c r="C57" s="21"/>
      <c r="D57" s="82"/>
    </row>
    <row r="58" spans="3:4" ht="19.5">
      <c r="C58" s="21"/>
      <c r="D58" s="82"/>
    </row>
    <row r="59" spans="3:4" ht="19.5">
      <c r="C59" s="21"/>
      <c r="D59" s="82"/>
    </row>
    <row r="60" spans="3:4" ht="19.5">
      <c r="C60" s="21"/>
      <c r="D60" s="82"/>
    </row>
    <row r="61" spans="3:4" ht="19.5">
      <c r="D61" s="82"/>
    </row>
    <row r="62" spans="3:4" ht="19.5">
      <c r="D62" s="82"/>
    </row>
    <row r="63" spans="3:4" ht="19.5">
      <c r="D63" s="82"/>
    </row>
    <row r="64" spans="3:4" ht="19.5">
      <c r="D64" s="82"/>
    </row>
    <row r="65" spans="2:4" ht="19.5">
      <c r="D65" s="82"/>
    </row>
    <row r="66" spans="2:4" ht="19.5">
      <c r="D66" s="82"/>
    </row>
    <row r="67" spans="2:4" ht="19.5">
      <c r="D67" s="82"/>
    </row>
    <row r="68" spans="2:4" ht="19.5">
      <c r="D68" s="82"/>
    </row>
    <row r="69" spans="2:4" ht="19.5">
      <c r="D69" s="82"/>
    </row>
    <row r="70" spans="2:4" ht="19.5">
      <c r="D70" s="82"/>
    </row>
    <row r="71" spans="2:4" ht="19.5">
      <c r="D71" s="82"/>
    </row>
    <row r="72" spans="2:4" ht="19.5">
      <c r="D72" s="82"/>
    </row>
    <row r="73" spans="2:4" ht="19.5">
      <c r="D73" s="82"/>
    </row>
    <row r="74" spans="2:4" ht="19.5">
      <c r="D74" s="82"/>
    </row>
    <row r="75" spans="2:4" ht="19.5">
      <c r="D75" s="82"/>
    </row>
    <row r="76" spans="2:4" ht="19.5">
      <c r="B76" s="89"/>
      <c r="C76" s="73"/>
      <c r="D76" s="82"/>
    </row>
    <row r="77" spans="2:4" ht="19.5">
      <c r="B77" s="89"/>
      <c r="C77" s="73"/>
      <c r="D77" s="82"/>
    </row>
    <row r="78" spans="2:4" ht="19.5">
      <c r="B78" s="89"/>
      <c r="C78" s="73"/>
      <c r="D78" s="82"/>
    </row>
    <row r="79" spans="2:4" ht="19.5">
      <c r="B79" s="89"/>
      <c r="C79" s="73"/>
      <c r="D79" s="82"/>
    </row>
    <row r="80" spans="2:4" ht="19.5">
      <c r="B80" s="89"/>
      <c r="C80" s="73"/>
      <c r="D80" s="82"/>
    </row>
    <row r="81" spans="2:4" ht="19.5">
      <c r="B81" s="89"/>
      <c r="C81" s="73"/>
      <c r="D81" s="82"/>
    </row>
    <row r="82" spans="2:4" ht="19.5">
      <c r="B82" s="89"/>
      <c r="C82" s="73"/>
      <c r="D82" s="82"/>
    </row>
    <row r="83" spans="2:4" ht="19.5">
      <c r="B83" s="89"/>
      <c r="C83" s="73"/>
      <c r="D83" s="82"/>
    </row>
    <row r="84" spans="2:4" ht="19.5">
      <c r="B84" s="89"/>
      <c r="C84" s="70" t="s">
        <v>442</v>
      </c>
      <c r="D84" s="82"/>
    </row>
    <row r="85" spans="2:4" ht="19.5">
      <c r="B85" s="89"/>
      <c r="C85" s="71" t="s">
        <v>228</v>
      </c>
      <c r="D85" s="82"/>
    </row>
    <row r="86" spans="2:4" ht="19.5">
      <c r="B86" s="89"/>
      <c r="C86" s="71" t="s">
        <v>229</v>
      </c>
      <c r="D86" s="82"/>
    </row>
    <row r="87" spans="2:4" ht="31.5">
      <c r="B87" s="89"/>
      <c r="C87" s="71" t="s">
        <v>227</v>
      </c>
      <c r="D87" s="82"/>
    </row>
    <row r="88" spans="2:4" ht="31.5">
      <c r="B88" s="89"/>
      <c r="C88" s="71" t="s">
        <v>226</v>
      </c>
      <c r="D88" s="82"/>
    </row>
    <row r="89" spans="2:4" ht="31.5">
      <c r="B89" s="89"/>
      <c r="C89" s="71" t="s">
        <v>230</v>
      </c>
      <c r="D89" s="82"/>
    </row>
    <row r="90" spans="2:4" ht="31.5">
      <c r="B90" s="89"/>
      <c r="C90" s="71" t="s">
        <v>231</v>
      </c>
      <c r="D90" s="82"/>
    </row>
    <row r="91" spans="2:4" ht="19.5">
      <c r="B91" s="89"/>
      <c r="C91" s="71" t="s">
        <v>232</v>
      </c>
      <c r="D91" s="82"/>
    </row>
    <row r="92" spans="2:4" ht="19.5">
      <c r="B92" s="89"/>
      <c r="C92" s="71" t="s">
        <v>233</v>
      </c>
      <c r="D92" s="82"/>
    </row>
    <row r="93" spans="2:4" ht="31.5">
      <c r="B93" s="89"/>
      <c r="C93" s="71" t="s">
        <v>234</v>
      </c>
      <c r="D93" s="82"/>
    </row>
    <row r="94" spans="2:4" ht="19.5">
      <c r="B94" s="89"/>
      <c r="C94" s="71" t="s">
        <v>235</v>
      </c>
      <c r="D94" s="82"/>
    </row>
    <row r="95" spans="2:4" ht="31.5">
      <c r="B95" s="89"/>
      <c r="C95" s="71" t="s">
        <v>350</v>
      </c>
      <c r="D95" s="82"/>
    </row>
    <row r="96" spans="2:4" ht="19.5">
      <c r="B96" s="89"/>
      <c r="C96" s="71" t="s">
        <v>66</v>
      </c>
      <c r="D96" s="82"/>
    </row>
    <row r="97" spans="2:4" ht="19.5">
      <c r="B97" s="89"/>
      <c r="C97" s="71" t="s">
        <v>67</v>
      </c>
      <c r="D97" s="82"/>
    </row>
    <row r="98" spans="2:4" ht="19.5">
      <c r="B98" s="89"/>
      <c r="C98" s="71" t="s">
        <v>68</v>
      </c>
      <c r="D98" s="82"/>
    </row>
    <row r="99" spans="2:4" ht="19.5">
      <c r="B99" s="89"/>
      <c r="C99" s="71" t="s">
        <v>69</v>
      </c>
      <c r="D99" s="82"/>
    </row>
    <row r="100" spans="2:4" ht="19.5">
      <c r="B100" s="89"/>
      <c r="C100" s="71" t="s">
        <v>70</v>
      </c>
      <c r="D100" s="82"/>
    </row>
    <row r="101" spans="2:4" ht="19.5">
      <c r="B101" s="89"/>
      <c r="C101" s="71" t="s">
        <v>71</v>
      </c>
      <c r="D101" s="82"/>
    </row>
    <row r="102" spans="2:4" ht="19.5">
      <c r="B102" s="89"/>
      <c r="C102" s="71" t="s">
        <v>72</v>
      </c>
      <c r="D102" s="82"/>
    </row>
    <row r="103" spans="2:4" ht="19.5">
      <c r="B103" s="89"/>
      <c r="C103" s="71" t="s">
        <v>66</v>
      </c>
      <c r="D103" s="82"/>
    </row>
    <row r="104" spans="2:4" ht="19.5">
      <c r="B104" s="89"/>
      <c r="C104" s="71" t="s">
        <v>67</v>
      </c>
      <c r="D104" s="82"/>
    </row>
    <row r="105" spans="2:4" ht="19.5">
      <c r="B105" s="89"/>
      <c r="C105" s="71" t="s">
        <v>68</v>
      </c>
      <c r="D105" s="82"/>
    </row>
    <row r="106" spans="2:4" ht="19.5">
      <c r="B106" s="89"/>
      <c r="C106" s="71" t="s">
        <v>69</v>
      </c>
      <c r="D106" s="82"/>
    </row>
    <row r="107" spans="2:4" ht="19.5">
      <c r="B107" s="89"/>
      <c r="C107" s="71" t="s">
        <v>70</v>
      </c>
      <c r="D107" s="82"/>
    </row>
    <row r="108" spans="2:4" ht="19.5">
      <c r="B108" s="89"/>
      <c r="C108" s="71" t="s">
        <v>71</v>
      </c>
      <c r="D108" s="82"/>
    </row>
    <row r="109" spans="2:4" ht="19.5">
      <c r="B109" s="89"/>
      <c r="C109" s="71" t="s">
        <v>72</v>
      </c>
      <c r="D109" s="82"/>
    </row>
    <row r="110" spans="2:4" ht="19.5">
      <c r="B110" s="89"/>
      <c r="C110" s="71" t="s">
        <v>73</v>
      </c>
      <c r="D110" s="82"/>
    </row>
    <row r="111" spans="2:4" ht="19.5">
      <c r="B111" s="89"/>
      <c r="C111" s="71" t="s">
        <v>74</v>
      </c>
      <c r="D111" s="82"/>
    </row>
    <row r="112" spans="2:4" ht="19.5">
      <c r="B112" s="89"/>
      <c r="C112" s="71" t="s">
        <v>75</v>
      </c>
      <c r="D112" s="82"/>
    </row>
    <row r="113" spans="2:4" ht="19.5">
      <c r="B113" s="89"/>
      <c r="C113" s="71" t="s">
        <v>76</v>
      </c>
      <c r="D113" s="82"/>
    </row>
    <row r="114" spans="2:4" ht="19.5">
      <c r="B114" s="89"/>
      <c r="C114" s="71" t="s">
        <v>77</v>
      </c>
      <c r="D114" s="82"/>
    </row>
    <row r="115" spans="2:4" ht="19.5">
      <c r="B115" s="89"/>
      <c r="C115" s="71" t="s">
        <v>78</v>
      </c>
      <c r="D115" s="82"/>
    </row>
    <row r="116" spans="2:4" ht="19.5">
      <c r="B116" s="89"/>
      <c r="C116" s="71" t="s">
        <v>79</v>
      </c>
      <c r="D116" s="82"/>
    </row>
    <row r="117" spans="2:4" ht="19.5">
      <c r="B117" s="89"/>
      <c r="C117" s="71" t="s">
        <v>80</v>
      </c>
      <c r="D117" s="82"/>
    </row>
    <row r="118" spans="2:4" ht="19.5">
      <c r="B118" s="89"/>
      <c r="C118" s="71" t="s">
        <v>81</v>
      </c>
      <c r="D118" s="82"/>
    </row>
    <row r="119" spans="2:4" ht="19.5">
      <c r="B119" s="89"/>
      <c r="C119" s="71" t="s">
        <v>82</v>
      </c>
      <c r="D119" s="82"/>
    </row>
    <row r="120" spans="2:4" ht="19.5">
      <c r="B120" s="89"/>
      <c r="C120" s="71" t="s">
        <v>83</v>
      </c>
      <c r="D120" s="82"/>
    </row>
    <row r="121" spans="2:4" ht="19.5">
      <c r="B121" s="89"/>
      <c r="C121" s="71" t="s">
        <v>84</v>
      </c>
      <c r="D121" s="82"/>
    </row>
    <row r="122" spans="2:4" ht="19.5">
      <c r="B122" s="89"/>
      <c r="C122" s="71" t="s">
        <v>85</v>
      </c>
      <c r="D122" s="82"/>
    </row>
    <row r="123" spans="2:4" ht="19.5">
      <c r="B123" s="89"/>
      <c r="C123" s="71" t="s">
        <v>86</v>
      </c>
      <c r="D123" s="82"/>
    </row>
    <row r="124" spans="2:4" ht="19.5">
      <c r="B124" s="89"/>
      <c r="C124" s="71" t="s">
        <v>87</v>
      </c>
      <c r="D124" s="82"/>
    </row>
    <row r="125" spans="2:4" ht="19.5">
      <c r="B125" s="89"/>
      <c r="C125" s="71" t="s">
        <v>88</v>
      </c>
      <c r="D125" s="82"/>
    </row>
    <row r="126" spans="2:4" ht="19.5">
      <c r="B126" s="89"/>
      <c r="C126" s="71" t="s">
        <v>89</v>
      </c>
      <c r="D126" s="82"/>
    </row>
    <row r="127" spans="2:4" ht="19.5">
      <c r="B127" s="89"/>
      <c r="C127" s="71" t="s">
        <v>90</v>
      </c>
      <c r="D127" s="82"/>
    </row>
    <row r="128" spans="2:4" ht="19.5">
      <c r="B128" s="89"/>
      <c r="C128" s="71" t="s">
        <v>91</v>
      </c>
      <c r="D128" s="82"/>
    </row>
    <row r="129" spans="2:4" ht="19.5">
      <c r="B129" s="89"/>
      <c r="C129" s="71" t="s">
        <v>92</v>
      </c>
      <c r="D129" s="82"/>
    </row>
    <row r="130" spans="2:4" ht="19.5">
      <c r="B130" s="89"/>
      <c r="C130" s="71" t="s">
        <v>93</v>
      </c>
      <c r="D130" s="82"/>
    </row>
    <row r="131" spans="2:4" ht="19.5">
      <c r="B131" s="89"/>
      <c r="C131" s="71" t="s">
        <v>94</v>
      </c>
      <c r="D131" s="82"/>
    </row>
    <row r="132" spans="2:4" ht="19.5">
      <c r="B132" s="89"/>
      <c r="C132" s="71" t="s">
        <v>95</v>
      </c>
      <c r="D132" s="82"/>
    </row>
    <row r="133" spans="2:4" ht="19.5">
      <c r="B133" s="89"/>
      <c r="C133" s="71" t="s">
        <v>96</v>
      </c>
      <c r="D133" s="82"/>
    </row>
    <row r="134" spans="2:4" ht="19.5">
      <c r="B134" s="89"/>
      <c r="C134" s="71" t="s">
        <v>97</v>
      </c>
      <c r="D134" s="82"/>
    </row>
    <row r="135" spans="2:4" ht="19.5">
      <c r="B135" s="89"/>
      <c r="C135" s="71" t="s">
        <v>98</v>
      </c>
      <c r="D135" s="82"/>
    </row>
    <row r="136" spans="2:4" ht="19.5">
      <c r="B136" s="89"/>
      <c r="C136" s="71" t="s">
        <v>99</v>
      </c>
      <c r="D136" s="82"/>
    </row>
    <row r="137" spans="2:4" ht="19.5">
      <c r="B137" s="89"/>
      <c r="C137" s="71" t="s">
        <v>100</v>
      </c>
      <c r="D137" s="82"/>
    </row>
    <row r="138" spans="2:4" ht="19.5">
      <c r="B138" s="89"/>
      <c r="C138" s="71" t="s">
        <v>101</v>
      </c>
      <c r="D138" s="82"/>
    </row>
    <row r="139" spans="2:4" ht="19.5">
      <c r="B139" s="89"/>
      <c r="C139" s="71" t="s">
        <v>102</v>
      </c>
      <c r="D139" s="82"/>
    </row>
    <row r="140" spans="2:4" ht="19.5">
      <c r="B140" s="89"/>
      <c r="C140" s="71" t="s">
        <v>103</v>
      </c>
      <c r="D140" s="82"/>
    </row>
    <row r="141" spans="2:4" ht="19.5">
      <c r="B141" s="89"/>
      <c r="C141" s="71" t="s">
        <v>104</v>
      </c>
      <c r="D141" s="82"/>
    </row>
    <row r="142" spans="2:4" ht="19.5">
      <c r="B142" s="89"/>
      <c r="C142" s="71" t="s">
        <v>105</v>
      </c>
      <c r="D142" s="82"/>
    </row>
    <row r="143" spans="2:4" ht="19.5">
      <c r="B143" s="89"/>
      <c r="C143" s="71" t="s">
        <v>106</v>
      </c>
      <c r="D143" s="82"/>
    </row>
    <row r="144" spans="2:4" ht="19.5">
      <c r="B144" s="89"/>
      <c r="C144" s="71" t="s">
        <v>107</v>
      </c>
      <c r="D144" s="82"/>
    </row>
    <row r="145" spans="2:4" ht="19.5">
      <c r="B145" s="89"/>
      <c r="C145" s="71" t="s">
        <v>108</v>
      </c>
      <c r="D145" s="82"/>
    </row>
    <row r="146" spans="2:4" ht="19.5">
      <c r="B146" s="89"/>
      <c r="C146" s="71" t="s">
        <v>109</v>
      </c>
      <c r="D146" s="82"/>
    </row>
    <row r="147" spans="2:4" ht="19.5">
      <c r="B147" s="89"/>
      <c r="C147" s="71" t="s">
        <v>110</v>
      </c>
      <c r="D147" s="82"/>
    </row>
    <row r="148" spans="2:4" ht="19.5">
      <c r="B148" s="89"/>
      <c r="C148" s="71" t="s">
        <v>111</v>
      </c>
      <c r="D148" s="82"/>
    </row>
    <row r="149" spans="2:4" ht="19.5">
      <c r="B149" s="89"/>
      <c r="C149" s="71" t="s">
        <v>112</v>
      </c>
      <c r="D149" s="82"/>
    </row>
    <row r="150" spans="2:4" ht="19.5">
      <c r="B150" s="89"/>
      <c r="C150" s="71" t="s">
        <v>113</v>
      </c>
      <c r="D150" s="82"/>
    </row>
    <row r="151" spans="2:4" ht="19.5">
      <c r="B151" s="89"/>
      <c r="C151" s="71" t="s">
        <v>114</v>
      </c>
      <c r="D151" s="82"/>
    </row>
    <row r="152" spans="2:4" ht="19.5">
      <c r="B152" s="89"/>
      <c r="C152" s="71" t="s">
        <v>115</v>
      </c>
      <c r="D152" s="82"/>
    </row>
    <row r="153" spans="2:4" ht="19.5">
      <c r="B153" s="89"/>
      <c r="C153" s="71" t="s">
        <v>116</v>
      </c>
      <c r="D153" s="82"/>
    </row>
    <row r="154" spans="2:4" ht="19.5">
      <c r="B154" s="89"/>
      <c r="C154" s="71" t="s">
        <v>117</v>
      </c>
      <c r="D154" s="82"/>
    </row>
    <row r="155" spans="2:4" ht="19.5">
      <c r="B155" s="89"/>
      <c r="C155" s="71" t="s">
        <v>118</v>
      </c>
      <c r="D155" s="82"/>
    </row>
    <row r="156" spans="2:4" ht="19.5">
      <c r="B156" s="89"/>
      <c r="C156" s="71" t="s">
        <v>119</v>
      </c>
      <c r="D156" s="82"/>
    </row>
    <row r="157" spans="2:4" ht="19.5">
      <c r="B157" s="89"/>
      <c r="C157" s="71" t="s">
        <v>120</v>
      </c>
      <c r="D157" s="82"/>
    </row>
    <row r="158" spans="2:4" ht="19.5">
      <c r="B158" s="89"/>
      <c r="C158" s="71" t="s">
        <v>121</v>
      </c>
      <c r="D158" s="82"/>
    </row>
    <row r="159" spans="2:4" ht="19.5">
      <c r="B159" s="89"/>
      <c r="C159" s="71" t="s">
        <v>122</v>
      </c>
      <c r="D159" s="82"/>
    </row>
    <row r="160" spans="2:4" ht="19.5">
      <c r="B160" s="89"/>
      <c r="C160" s="71" t="s">
        <v>123</v>
      </c>
      <c r="D160" s="82"/>
    </row>
    <row r="161" spans="2:4" ht="19.5">
      <c r="B161" s="89"/>
      <c r="C161" s="71" t="s">
        <v>124</v>
      </c>
      <c r="D161" s="82"/>
    </row>
    <row r="162" spans="2:4" ht="19.5">
      <c r="B162" s="89"/>
      <c r="C162" s="71" t="s">
        <v>125</v>
      </c>
      <c r="D162" s="82"/>
    </row>
    <row r="163" spans="2:4" ht="19.5">
      <c r="B163" s="89"/>
      <c r="C163" s="71" t="s">
        <v>126</v>
      </c>
      <c r="D163" s="82"/>
    </row>
    <row r="164" spans="2:4" ht="19.5">
      <c r="B164" s="89"/>
      <c r="C164" s="71" t="s">
        <v>127</v>
      </c>
      <c r="D164" s="82"/>
    </row>
    <row r="165" spans="2:4" ht="19.5">
      <c r="B165" s="89"/>
      <c r="C165" s="71" t="s">
        <v>128</v>
      </c>
      <c r="D165" s="82"/>
    </row>
    <row r="166" spans="2:4" ht="19.5">
      <c r="B166" s="89"/>
      <c r="C166" s="71" t="s">
        <v>129</v>
      </c>
      <c r="D166" s="82"/>
    </row>
    <row r="167" spans="2:4" ht="19.5">
      <c r="B167" s="89"/>
      <c r="C167" s="71" t="s">
        <v>130</v>
      </c>
      <c r="D167" s="82"/>
    </row>
    <row r="168" spans="2:4" ht="19.5">
      <c r="B168" s="89"/>
      <c r="C168" s="71" t="s">
        <v>131</v>
      </c>
      <c r="D168" s="82"/>
    </row>
    <row r="169" spans="2:4" ht="19.5">
      <c r="B169" s="89"/>
      <c r="C169" s="71" t="s">
        <v>132</v>
      </c>
      <c r="D169" s="82"/>
    </row>
    <row r="170" spans="2:4" ht="19.5">
      <c r="B170" s="89"/>
      <c r="C170" s="71" t="s">
        <v>133</v>
      </c>
      <c r="D170" s="82"/>
    </row>
    <row r="171" spans="2:4" ht="19.5">
      <c r="B171" s="89"/>
      <c r="C171" s="71" t="s">
        <v>134</v>
      </c>
      <c r="D171" s="82"/>
    </row>
    <row r="172" spans="2:4" ht="19.5">
      <c r="B172" s="89"/>
      <c r="C172" s="71" t="s">
        <v>135</v>
      </c>
      <c r="D172" s="82"/>
    </row>
    <row r="173" spans="2:4" ht="19.5">
      <c r="B173" s="89"/>
      <c r="C173" s="71" t="s">
        <v>136</v>
      </c>
      <c r="D173" s="82"/>
    </row>
    <row r="174" spans="2:4" ht="19.5">
      <c r="B174" s="89"/>
      <c r="C174" s="71" t="s">
        <v>137</v>
      </c>
      <c r="D174" s="82"/>
    </row>
    <row r="175" spans="2:4" ht="19.5">
      <c r="B175" s="89"/>
      <c r="C175" s="71" t="s">
        <v>138</v>
      </c>
      <c r="D175" s="82"/>
    </row>
    <row r="176" spans="2:4" ht="19.5">
      <c r="B176" s="89"/>
      <c r="C176" s="71" t="s">
        <v>139</v>
      </c>
      <c r="D176" s="82"/>
    </row>
    <row r="177" spans="2:4" ht="19.5">
      <c r="B177" s="89"/>
      <c r="C177" s="71" t="s">
        <v>140</v>
      </c>
      <c r="D177" s="82"/>
    </row>
    <row r="178" spans="2:4" ht="19.5">
      <c r="B178" s="89"/>
      <c r="C178" s="71" t="s">
        <v>141</v>
      </c>
      <c r="D178" s="82"/>
    </row>
    <row r="179" spans="2:4" ht="19.5">
      <c r="B179" s="89"/>
      <c r="C179" s="71" t="s">
        <v>142</v>
      </c>
      <c r="D179" s="82"/>
    </row>
    <row r="180" spans="2:4" ht="19.5">
      <c r="B180" s="89"/>
      <c r="C180" s="71" t="s">
        <v>143</v>
      </c>
      <c r="D180" s="82"/>
    </row>
    <row r="181" spans="2:4" ht="19.5">
      <c r="B181" s="89"/>
      <c r="C181" s="71" t="s">
        <v>144</v>
      </c>
      <c r="D181" s="82"/>
    </row>
    <row r="182" spans="2:4" ht="19.5">
      <c r="B182" s="89"/>
      <c r="C182" s="71" t="s">
        <v>145</v>
      </c>
      <c r="D182" s="82"/>
    </row>
    <row r="183" spans="2:4" ht="19.5">
      <c r="B183" s="89"/>
      <c r="C183" s="71" t="s">
        <v>146</v>
      </c>
      <c r="D183" s="82"/>
    </row>
    <row r="184" spans="2:4" ht="19.5">
      <c r="B184" s="89"/>
      <c r="C184" s="71" t="s">
        <v>147</v>
      </c>
      <c r="D184" s="82"/>
    </row>
    <row r="185" spans="2:4" ht="19.5">
      <c r="B185" s="89"/>
      <c r="C185" s="71" t="s">
        <v>148</v>
      </c>
      <c r="D185" s="82"/>
    </row>
    <row r="186" spans="2:4" ht="19.5">
      <c r="B186" s="89"/>
      <c r="C186" s="71" t="s">
        <v>149</v>
      </c>
      <c r="D186" s="82"/>
    </row>
    <row r="187" spans="2:4" ht="19.5">
      <c r="B187" s="89"/>
      <c r="C187" s="71" t="s">
        <v>150</v>
      </c>
      <c r="D187" s="82"/>
    </row>
    <row r="188" spans="2:4" ht="19.5">
      <c r="B188" s="89"/>
      <c r="C188" s="71" t="s">
        <v>151</v>
      </c>
      <c r="D188" s="82"/>
    </row>
    <row r="189" spans="2:4" ht="19.5">
      <c r="B189" s="89"/>
      <c r="C189" s="71" t="s">
        <v>152</v>
      </c>
      <c r="D189" s="82"/>
    </row>
    <row r="190" spans="2:4" ht="19.5">
      <c r="B190" s="89"/>
      <c r="C190" s="71" t="s">
        <v>153</v>
      </c>
      <c r="D190" s="82"/>
    </row>
    <row r="191" spans="2:4" ht="19.5">
      <c r="B191" s="89"/>
      <c r="C191" s="71" t="s">
        <v>154</v>
      </c>
      <c r="D191" s="82"/>
    </row>
    <row r="192" spans="2:4" ht="19.5">
      <c r="B192" s="89"/>
      <c r="C192" s="71" t="s">
        <v>155</v>
      </c>
      <c r="D192" s="82"/>
    </row>
    <row r="193" spans="2:4" ht="19.5">
      <c r="B193" s="89"/>
      <c r="C193" s="71" t="s">
        <v>156</v>
      </c>
      <c r="D193" s="82"/>
    </row>
    <row r="194" spans="2:4" ht="19.5">
      <c r="B194" s="89"/>
      <c r="C194" s="71" t="s">
        <v>157</v>
      </c>
      <c r="D194" s="82"/>
    </row>
    <row r="195" spans="2:4">
      <c r="B195" s="89"/>
      <c r="C195" s="71" t="s">
        <v>158</v>
      </c>
      <c r="D195" s="84"/>
    </row>
    <row r="196" spans="2:4">
      <c r="B196" s="89"/>
      <c r="C196" s="71" t="s">
        <v>159</v>
      </c>
    </row>
    <row r="197" spans="2:4">
      <c r="B197" s="89"/>
      <c r="C197" s="71" t="s">
        <v>160</v>
      </c>
    </row>
    <row r="198" spans="2:4">
      <c r="B198" s="89"/>
      <c r="C198" s="71" t="s">
        <v>161</v>
      </c>
    </row>
    <row r="199" spans="2:4">
      <c r="B199" s="89"/>
      <c r="C199" s="70"/>
    </row>
    <row r="200" spans="2:4">
      <c r="B200" s="89"/>
      <c r="C200" s="73"/>
    </row>
    <row r="201" spans="2:4">
      <c r="B201" s="89"/>
      <c r="C201" s="73"/>
    </row>
    <row r="202" spans="2:4">
      <c r="B202" s="89"/>
      <c r="C202" s="73"/>
    </row>
    <row r="203" spans="2:4">
      <c r="B203" s="89"/>
      <c r="C203" s="73"/>
    </row>
    <row r="204" spans="2:4">
      <c r="B204" s="89"/>
      <c r="C204" s="73"/>
    </row>
    <row r="205" spans="2:4">
      <c r="B205" s="89"/>
      <c r="C205" s="73"/>
    </row>
    <row r="206" spans="2:4">
      <c r="B206" s="89"/>
      <c r="C206" s="73"/>
    </row>
    <row r="207" spans="2:4">
      <c r="B207" s="89"/>
      <c r="C207" s="73"/>
    </row>
    <row r="208" spans="2:4">
      <c r="B208" s="89"/>
      <c r="C208" s="73"/>
    </row>
    <row r="209" spans="2:3">
      <c r="B209" s="89"/>
      <c r="C209" s="73"/>
    </row>
    <row r="210" spans="2:3">
      <c r="B210" s="89"/>
      <c r="C210" s="73"/>
    </row>
  </sheetData>
  <mergeCells count="2">
    <mergeCell ref="A1:G1"/>
    <mergeCell ref="A10:G10"/>
  </mergeCells>
  <phoneticPr fontId="9" type="noConversion"/>
  <dataValidations count="4">
    <dataValidation type="list" allowBlank="1" showInputMessage="1" showErrorMessage="1" sqref="D3:D9 D11:D194">
      <formula1>年齡</formula1>
    </dataValidation>
    <dataValidation type="list" allowBlank="1" showInputMessage="1" showErrorMessage="1" sqref="E3:E9 E11:E194">
      <formula1>年資</formula1>
    </dataValidation>
    <dataValidation type="whole" allowBlank="1" showInputMessage="1" showErrorMessage="1" sqref="F11:G95 F3:F9">
      <formula1>1</formula1>
      <formula2>1000000</formula2>
    </dataValidation>
    <dataValidation type="list" allowBlank="1" showInputMessage="1" showErrorMessage="1" sqref="B3:B10">
      <formula1>主管機關</formula1>
    </dataValidation>
  </dataValidations>
  <pageMargins left="0.7" right="0.7" top="0.75" bottom="0.75" header="0.3" footer="0.3"/>
  <pageSetup paperSize="9" scale="6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7"/>
  <sheetViews>
    <sheetView topLeftCell="A3" zoomScale="85" zoomScaleNormal="85" workbookViewId="0">
      <selection activeCell="G5" sqref="G5"/>
    </sheetView>
  </sheetViews>
  <sheetFormatPr defaultRowHeight="16.5"/>
  <cols>
    <col min="1" max="1" width="16.375" style="21" customWidth="1"/>
    <col min="2" max="2" width="16.625" style="88" customWidth="1"/>
    <col min="3" max="3" width="16.625" style="1" customWidth="1"/>
    <col min="4" max="5" width="16.625" style="83" customWidth="1"/>
    <col min="6" max="6" width="16.625" style="42" customWidth="1"/>
    <col min="7" max="7" width="46.25" style="198" customWidth="1"/>
  </cols>
  <sheetData>
    <row r="1" spans="1:7" ht="46.5" customHeight="1" thickBot="1">
      <c r="A1" s="237" t="s">
        <v>694</v>
      </c>
      <c r="B1" s="238"/>
      <c r="C1" s="238"/>
      <c r="D1" s="243"/>
      <c r="E1" s="243"/>
      <c r="F1" s="243"/>
      <c r="G1" s="244"/>
    </row>
    <row r="2" spans="1:7" ht="123.75" thickBot="1">
      <c r="A2" s="199" t="s">
        <v>556</v>
      </c>
      <c r="B2" s="200" t="s">
        <v>334</v>
      </c>
      <c r="C2" s="201" t="s">
        <v>367</v>
      </c>
      <c r="D2" s="200" t="s">
        <v>577</v>
      </c>
      <c r="E2" s="200" t="s">
        <v>587</v>
      </c>
      <c r="F2" s="202" t="s">
        <v>584</v>
      </c>
      <c r="G2" s="206" t="s">
        <v>583</v>
      </c>
    </row>
    <row r="3" spans="1:7" ht="242.25" customHeight="1">
      <c r="A3" s="90" t="s">
        <v>675</v>
      </c>
      <c r="B3" s="96" t="s">
        <v>19</v>
      </c>
      <c r="C3" s="94" t="s">
        <v>225</v>
      </c>
      <c r="D3" s="91" t="s">
        <v>573</v>
      </c>
      <c r="E3" s="91" t="s">
        <v>561</v>
      </c>
      <c r="F3" s="195">
        <v>240000</v>
      </c>
      <c r="G3" s="194" t="s">
        <v>676</v>
      </c>
    </row>
    <row r="4" spans="1:7" ht="174.75" customHeight="1">
      <c r="A4" s="77"/>
      <c r="B4" s="97"/>
      <c r="C4" s="95"/>
      <c r="D4" s="81"/>
      <c r="E4" s="81"/>
      <c r="F4" s="196"/>
      <c r="G4" s="76"/>
    </row>
    <row r="5" spans="1:7" ht="99.95" customHeight="1">
      <c r="A5" s="74"/>
      <c r="B5" s="86"/>
      <c r="C5" s="93"/>
      <c r="D5" s="81"/>
      <c r="E5" s="81"/>
      <c r="F5" s="197"/>
      <c r="G5" s="75"/>
    </row>
    <row r="6" spans="1:7" ht="99.95" customHeight="1" thickBot="1">
      <c r="A6" s="74"/>
      <c r="B6" s="86"/>
      <c r="C6" s="93"/>
      <c r="D6" s="81"/>
      <c r="E6" s="81"/>
      <c r="F6" s="197"/>
      <c r="G6" s="75"/>
    </row>
    <row r="7" spans="1:7" ht="79.5" customHeight="1">
      <c r="A7" s="240" t="s">
        <v>590</v>
      </c>
      <c r="B7" s="240"/>
      <c r="C7" s="240"/>
      <c r="D7" s="241"/>
      <c r="E7" s="241"/>
      <c r="F7" s="241"/>
      <c r="G7" s="242"/>
    </row>
    <row r="8" spans="1:7" ht="19.5">
      <c r="B8" s="87"/>
      <c r="C8" s="21"/>
      <c r="D8" s="82"/>
    </row>
    <row r="9" spans="1:7" ht="19.5">
      <c r="B9" s="87"/>
      <c r="C9" s="21"/>
      <c r="D9" s="82"/>
    </row>
    <row r="10" spans="1:7" ht="19.5">
      <c r="B10" s="21"/>
      <c r="C10" s="21"/>
      <c r="D10" s="82"/>
    </row>
    <row r="11" spans="1:7" ht="19.5">
      <c r="B11" s="21"/>
      <c r="C11" s="21"/>
      <c r="D11" s="82"/>
    </row>
    <row r="12" spans="1:7" ht="19.5">
      <c r="B12" s="21"/>
      <c r="C12" s="21"/>
      <c r="D12" s="82"/>
    </row>
    <row r="13" spans="1:7" ht="19.5">
      <c r="B13" s="21"/>
      <c r="C13" s="21"/>
      <c r="D13" s="82"/>
    </row>
    <row r="14" spans="1:7" ht="19.5">
      <c r="B14" s="21"/>
      <c r="C14" s="21"/>
      <c r="D14" s="82"/>
    </row>
    <row r="15" spans="1:7" ht="19.5">
      <c r="B15" s="21"/>
      <c r="C15" s="21"/>
      <c r="D15" s="82"/>
    </row>
    <row r="16" spans="1:7" ht="19.5">
      <c r="B16" s="21"/>
      <c r="C16" s="21"/>
      <c r="D16" s="82"/>
    </row>
    <row r="17" spans="2:4" ht="19.5">
      <c r="B17" s="21"/>
      <c r="C17" s="21"/>
      <c r="D17" s="82"/>
    </row>
    <row r="18" spans="2:4" ht="19.5">
      <c r="B18" s="21"/>
      <c r="C18" s="21"/>
      <c r="D18" s="82"/>
    </row>
    <row r="19" spans="2:4" ht="19.5">
      <c r="B19" s="21"/>
      <c r="C19" s="21"/>
      <c r="D19" s="82"/>
    </row>
    <row r="20" spans="2:4" ht="19.5">
      <c r="B20" s="21"/>
      <c r="C20" s="21"/>
      <c r="D20" s="82"/>
    </row>
    <row r="21" spans="2:4" ht="19.5">
      <c r="B21" s="21"/>
      <c r="C21" s="21"/>
      <c r="D21" s="82"/>
    </row>
    <row r="22" spans="2:4" ht="19.5">
      <c r="B22" s="21"/>
      <c r="C22" s="21"/>
      <c r="D22" s="82"/>
    </row>
    <row r="23" spans="2:4" ht="19.5">
      <c r="B23" s="21"/>
      <c r="C23" s="21"/>
      <c r="D23" s="82"/>
    </row>
    <row r="24" spans="2:4" ht="19.5">
      <c r="B24" s="21"/>
      <c r="C24" s="21"/>
      <c r="D24" s="82"/>
    </row>
    <row r="25" spans="2:4" ht="19.5">
      <c r="B25" s="21"/>
      <c r="C25" s="21"/>
      <c r="D25" s="82"/>
    </row>
    <row r="26" spans="2:4" ht="19.5">
      <c r="B26" s="21"/>
      <c r="C26" s="21"/>
      <c r="D26" s="82"/>
    </row>
    <row r="27" spans="2:4" ht="19.5">
      <c r="B27" s="21"/>
      <c r="C27" s="21"/>
      <c r="D27" s="82"/>
    </row>
    <row r="28" spans="2:4" ht="19.5">
      <c r="B28" s="21"/>
      <c r="C28" s="21"/>
      <c r="D28" s="82"/>
    </row>
    <row r="29" spans="2:4" ht="19.5">
      <c r="B29" s="21"/>
      <c r="C29" s="21"/>
      <c r="D29" s="82"/>
    </row>
    <row r="30" spans="2:4" ht="19.5">
      <c r="C30" s="21"/>
      <c r="D30" s="82"/>
    </row>
    <row r="31" spans="2:4" ht="19.5">
      <c r="C31" s="21"/>
      <c r="D31" s="82"/>
    </row>
    <row r="32" spans="2:4" ht="19.5">
      <c r="C32" s="21"/>
      <c r="D32" s="82"/>
    </row>
    <row r="33" spans="3:4" ht="19.5">
      <c r="C33" s="21"/>
      <c r="D33" s="82"/>
    </row>
    <row r="34" spans="3:4" ht="19.5">
      <c r="C34" s="21"/>
      <c r="D34" s="82"/>
    </row>
    <row r="35" spans="3:4" ht="19.5">
      <c r="C35" s="21"/>
      <c r="D35" s="82"/>
    </row>
    <row r="36" spans="3:4" ht="19.5">
      <c r="C36" s="21"/>
      <c r="D36" s="82"/>
    </row>
    <row r="37" spans="3:4" ht="19.5">
      <c r="C37" s="21"/>
      <c r="D37" s="82"/>
    </row>
    <row r="38" spans="3:4" ht="19.5">
      <c r="C38" s="21"/>
      <c r="D38" s="82"/>
    </row>
    <row r="39" spans="3:4" ht="19.5">
      <c r="C39" s="21"/>
      <c r="D39" s="82"/>
    </row>
    <row r="40" spans="3:4" ht="19.5">
      <c r="C40" s="21"/>
      <c r="D40" s="82"/>
    </row>
    <row r="41" spans="3:4" ht="19.5">
      <c r="C41" s="21"/>
      <c r="D41" s="82"/>
    </row>
    <row r="42" spans="3:4" ht="19.5">
      <c r="C42" s="21"/>
      <c r="D42" s="82"/>
    </row>
    <row r="43" spans="3:4" ht="19.5">
      <c r="C43" s="21"/>
      <c r="D43" s="82"/>
    </row>
    <row r="44" spans="3:4" ht="19.5">
      <c r="C44" s="21"/>
      <c r="D44" s="82"/>
    </row>
    <row r="45" spans="3:4" ht="19.5">
      <c r="C45" s="21"/>
      <c r="D45" s="82"/>
    </row>
    <row r="46" spans="3:4" ht="19.5">
      <c r="C46" s="21"/>
      <c r="D46" s="82"/>
    </row>
    <row r="47" spans="3:4" ht="19.5">
      <c r="C47" s="21"/>
      <c r="D47" s="82"/>
    </row>
    <row r="48" spans="3:4" ht="19.5">
      <c r="C48" s="21"/>
      <c r="D48" s="82"/>
    </row>
    <row r="49" spans="3:4" ht="19.5">
      <c r="C49" s="21"/>
      <c r="D49" s="82"/>
    </row>
    <row r="50" spans="3:4" ht="19.5">
      <c r="C50" s="21"/>
      <c r="D50" s="82"/>
    </row>
    <row r="51" spans="3:4" ht="19.5">
      <c r="C51" s="21"/>
      <c r="D51" s="82"/>
    </row>
    <row r="52" spans="3:4" ht="19.5">
      <c r="C52" s="21"/>
      <c r="D52" s="82"/>
    </row>
    <row r="53" spans="3:4" ht="19.5">
      <c r="C53" s="21"/>
      <c r="D53" s="82"/>
    </row>
    <row r="54" spans="3:4" ht="19.5">
      <c r="C54" s="21"/>
      <c r="D54" s="82"/>
    </row>
    <row r="55" spans="3:4" ht="19.5">
      <c r="C55" s="21"/>
      <c r="D55" s="82"/>
    </row>
    <row r="56" spans="3:4" ht="19.5">
      <c r="C56" s="21"/>
      <c r="D56" s="82"/>
    </row>
    <row r="57" spans="3:4" ht="19.5">
      <c r="C57" s="21"/>
      <c r="D57" s="82"/>
    </row>
    <row r="58" spans="3:4" ht="19.5">
      <c r="D58" s="82"/>
    </row>
    <row r="59" spans="3:4" ht="19.5">
      <c r="D59" s="82"/>
    </row>
    <row r="60" spans="3:4" ht="19.5">
      <c r="D60" s="82"/>
    </row>
    <row r="61" spans="3:4" ht="19.5">
      <c r="D61" s="82"/>
    </row>
    <row r="62" spans="3:4" ht="19.5">
      <c r="D62" s="82"/>
    </row>
    <row r="63" spans="3:4" ht="19.5">
      <c r="D63" s="82"/>
    </row>
    <row r="64" spans="3:4" ht="19.5">
      <c r="D64" s="82"/>
    </row>
    <row r="65" spans="2:4" ht="19.5">
      <c r="D65" s="82"/>
    </row>
    <row r="66" spans="2:4" ht="19.5">
      <c r="D66" s="82"/>
    </row>
    <row r="67" spans="2:4" ht="19.5">
      <c r="D67" s="82"/>
    </row>
    <row r="68" spans="2:4" ht="19.5">
      <c r="D68" s="82"/>
    </row>
    <row r="69" spans="2:4" ht="19.5">
      <c r="D69" s="82"/>
    </row>
    <row r="70" spans="2:4" ht="19.5">
      <c r="D70" s="82"/>
    </row>
    <row r="71" spans="2:4" ht="19.5">
      <c r="D71" s="82"/>
    </row>
    <row r="72" spans="2:4" ht="19.5">
      <c r="D72" s="82"/>
    </row>
    <row r="73" spans="2:4" ht="19.5">
      <c r="B73" s="89"/>
      <c r="C73" s="73"/>
      <c r="D73" s="82"/>
    </row>
    <row r="74" spans="2:4" ht="19.5">
      <c r="B74" s="89"/>
      <c r="C74" s="73"/>
      <c r="D74" s="82"/>
    </row>
    <row r="75" spans="2:4" ht="19.5">
      <c r="B75" s="89"/>
      <c r="C75" s="73"/>
      <c r="D75" s="82"/>
    </row>
    <row r="76" spans="2:4" ht="19.5">
      <c r="B76" s="89"/>
      <c r="C76" s="73"/>
      <c r="D76" s="82"/>
    </row>
    <row r="77" spans="2:4" ht="19.5">
      <c r="B77" s="89"/>
      <c r="C77" s="73"/>
      <c r="D77" s="82"/>
    </row>
    <row r="78" spans="2:4" ht="19.5">
      <c r="B78" s="89"/>
      <c r="C78" s="73"/>
      <c r="D78" s="82"/>
    </row>
    <row r="79" spans="2:4" ht="19.5">
      <c r="B79" s="89"/>
      <c r="C79" s="73"/>
      <c r="D79" s="82"/>
    </row>
    <row r="80" spans="2:4" ht="19.5">
      <c r="B80" s="89"/>
      <c r="C80" s="73"/>
      <c r="D80" s="82"/>
    </row>
    <row r="81" spans="2:4" ht="19.5">
      <c r="B81" s="89"/>
      <c r="C81" s="70" t="s">
        <v>442</v>
      </c>
      <c r="D81" s="82"/>
    </row>
    <row r="82" spans="2:4" ht="19.5">
      <c r="B82" s="89"/>
      <c r="C82" s="71" t="s">
        <v>228</v>
      </c>
      <c r="D82" s="82"/>
    </row>
    <row r="83" spans="2:4" ht="19.5">
      <c r="B83" s="89"/>
      <c r="C83" s="71" t="s">
        <v>229</v>
      </c>
      <c r="D83" s="82"/>
    </row>
    <row r="84" spans="2:4" ht="31.5">
      <c r="B84" s="89"/>
      <c r="C84" s="71" t="s">
        <v>227</v>
      </c>
      <c r="D84" s="82"/>
    </row>
    <row r="85" spans="2:4" ht="31.5">
      <c r="B85" s="89"/>
      <c r="C85" s="71" t="s">
        <v>226</v>
      </c>
      <c r="D85" s="82"/>
    </row>
    <row r="86" spans="2:4" ht="31.5">
      <c r="B86" s="89"/>
      <c r="C86" s="71" t="s">
        <v>230</v>
      </c>
      <c r="D86" s="82"/>
    </row>
    <row r="87" spans="2:4" ht="31.5">
      <c r="B87" s="89"/>
      <c r="C87" s="71" t="s">
        <v>231</v>
      </c>
      <c r="D87" s="82"/>
    </row>
    <row r="88" spans="2:4" ht="19.5">
      <c r="B88" s="89"/>
      <c r="C88" s="71" t="s">
        <v>232</v>
      </c>
      <c r="D88" s="82"/>
    </row>
    <row r="89" spans="2:4" ht="19.5">
      <c r="B89" s="89"/>
      <c r="C89" s="71" t="s">
        <v>233</v>
      </c>
      <c r="D89" s="82"/>
    </row>
    <row r="90" spans="2:4" ht="31.5">
      <c r="B90" s="89"/>
      <c r="C90" s="71" t="s">
        <v>234</v>
      </c>
      <c r="D90" s="82"/>
    </row>
    <row r="91" spans="2:4" ht="19.5">
      <c r="B91" s="89"/>
      <c r="C91" s="71" t="s">
        <v>235</v>
      </c>
      <c r="D91" s="82"/>
    </row>
    <row r="92" spans="2:4" ht="31.5">
      <c r="B92" s="89"/>
      <c r="C92" s="71" t="s">
        <v>350</v>
      </c>
      <c r="D92" s="82"/>
    </row>
    <row r="93" spans="2:4" ht="19.5">
      <c r="B93" s="89"/>
      <c r="C93" s="71" t="s">
        <v>66</v>
      </c>
      <c r="D93" s="82"/>
    </row>
    <row r="94" spans="2:4" ht="19.5">
      <c r="B94" s="89"/>
      <c r="C94" s="71" t="s">
        <v>67</v>
      </c>
      <c r="D94" s="82"/>
    </row>
    <row r="95" spans="2:4" ht="19.5">
      <c r="B95" s="89"/>
      <c r="C95" s="71" t="s">
        <v>68</v>
      </c>
      <c r="D95" s="82"/>
    </row>
    <row r="96" spans="2:4" ht="19.5">
      <c r="B96" s="89"/>
      <c r="C96" s="71" t="s">
        <v>69</v>
      </c>
      <c r="D96" s="82"/>
    </row>
    <row r="97" spans="2:4" ht="19.5">
      <c r="B97" s="89"/>
      <c r="C97" s="71" t="s">
        <v>70</v>
      </c>
      <c r="D97" s="82"/>
    </row>
    <row r="98" spans="2:4" ht="19.5">
      <c r="B98" s="89"/>
      <c r="C98" s="71" t="s">
        <v>71</v>
      </c>
      <c r="D98" s="82"/>
    </row>
    <row r="99" spans="2:4" ht="19.5">
      <c r="B99" s="89"/>
      <c r="C99" s="71" t="s">
        <v>72</v>
      </c>
      <c r="D99" s="82"/>
    </row>
    <row r="100" spans="2:4" ht="19.5">
      <c r="B100" s="89"/>
      <c r="C100" s="71" t="s">
        <v>66</v>
      </c>
      <c r="D100" s="82"/>
    </row>
    <row r="101" spans="2:4" ht="19.5">
      <c r="B101" s="89"/>
      <c r="C101" s="71" t="s">
        <v>67</v>
      </c>
      <c r="D101" s="82"/>
    </row>
    <row r="102" spans="2:4" ht="19.5">
      <c r="B102" s="89"/>
      <c r="C102" s="71" t="s">
        <v>68</v>
      </c>
      <c r="D102" s="82"/>
    </row>
    <row r="103" spans="2:4" ht="19.5">
      <c r="B103" s="89"/>
      <c r="C103" s="71" t="s">
        <v>69</v>
      </c>
      <c r="D103" s="82"/>
    </row>
    <row r="104" spans="2:4" ht="19.5">
      <c r="B104" s="89"/>
      <c r="C104" s="71" t="s">
        <v>70</v>
      </c>
      <c r="D104" s="82"/>
    </row>
    <row r="105" spans="2:4" ht="19.5">
      <c r="B105" s="89"/>
      <c r="C105" s="71" t="s">
        <v>71</v>
      </c>
      <c r="D105" s="82"/>
    </row>
    <row r="106" spans="2:4" ht="19.5">
      <c r="B106" s="89"/>
      <c r="C106" s="71" t="s">
        <v>72</v>
      </c>
      <c r="D106" s="82"/>
    </row>
    <row r="107" spans="2:4" ht="19.5">
      <c r="B107" s="89"/>
      <c r="C107" s="71" t="s">
        <v>73</v>
      </c>
      <c r="D107" s="82"/>
    </row>
    <row r="108" spans="2:4" ht="19.5">
      <c r="B108" s="89"/>
      <c r="C108" s="71" t="s">
        <v>74</v>
      </c>
      <c r="D108" s="82"/>
    </row>
    <row r="109" spans="2:4" ht="19.5">
      <c r="B109" s="89"/>
      <c r="C109" s="71" t="s">
        <v>75</v>
      </c>
      <c r="D109" s="82"/>
    </row>
    <row r="110" spans="2:4" ht="19.5">
      <c r="B110" s="89"/>
      <c r="C110" s="71" t="s">
        <v>76</v>
      </c>
      <c r="D110" s="82"/>
    </row>
    <row r="111" spans="2:4" ht="19.5">
      <c r="B111" s="89"/>
      <c r="C111" s="71" t="s">
        <v>77</v>
      </c>
      <c r="D111" s="82"/>
    </row>
    <row r="112" spans="2:4" ht="19.5">
      <c r="B112" s="89"/>
      <c r="C112" s="71" t="s">
        <v>78</v>
      </c>
      <c r="D112" s="82"/>
    </row>
    <row r="113" spans="2:4" ht="19.5">
      <c r="B113" s="89"/>
      <c r="C113" s="71" t="s">
        <v>79</v>
      </c>
      <c r="D113" s="82"/>
    </row>
    <row r="114" spans="2:4" ht="19.5">
      <c r="B114" s="89"/>
      <c r="C114" s="71" t="s">
        <v>80</v>
      </c>
      <c r="D114" s="82"/>
    </row>
    <row r="115" spans="2:4" ht="19.5">
      <c r="B115" s="89"/>
      <c r="C115" s="71" t="s">
        <v>81</v>
      </c>
      <c r="D115" s="82"/>
    </row>
    <row r="116" spans="2:4" ht="19.5">
      <c r="B116" s="89"/>
      <c r="C116" s="71" t="s">
        <v>82</v>
      </c>
      <c r="D116" s="82"/>
    </row>
    <row r="117" spans="2:4" ht="19.5">
      <c r="B117" s="89"/>
      <c r="C117" s="71" t="s">
        <v>83</v>
      </c>
      <c r="D117" s="82"/>
    </row>
    <row r="118" spans="2:4" ht="19.5">
      <c r="B118" s="89"/>
      <c r="C118" s="71" t="s">
        <v>84</v>
      </c>
      <c r="D118" s="82"/>
    </row>
    <row r="119" spans="2:4" ht="19.5">
      <c r="B119" s="89"/>
      <c r="C119" s="71" t="s">
        <v>85</v>
      </c>
      <c r="D119" s="82"/>
    </row>
    <row r="120" spans="2:4" ht="19.5">
      <c r="B120" s="89"/>
      <c r="C120" s="71" t="s">
        <v>86</v>
      </c>
      <c r="D120" s="82"/>
    </row>
    <row r="121" spans="2:4" ht="19.5">
      <c r="B121" s="89"/>
      <c r="C121" s="71" t="s">
        <v>87</v>
      </c>
      <c r="D121" s="82"/>
    </row>
    <row r="122" spans="2:4" ht="19.5">
      <c r="B122" s="89"/>
      <c r="C122" s="71" t="s">
        <v>88</v>
      </c>
      <c r="D122" s="82"/>
    </row>
    <row r="123" spans="2:4" ht="19.5">
      <c r="B123" s="89"/>
      <c r="C123" s="71" t="s">
        <v>89</v>
      </c>
      <c r="D123" s="82"/>
    </row>
    <row r="124" spans="2:4" ht="19.5">
      <c r="B124" s="89"/>
      <c r="C124" s="71" t="s">
        <v>90</v>
      </c>
      <c r="D124" s="82"/>
    </row>
    <row r="125" spans="2:4" ht="19.5">
      <c r="B125" s="89"/>
      <c r="C125" s="71" t="s">
        <v>91</v>
      </c>
      <c r="D125" s="82"/>
    </row>
    <row r="126" spans="2:4" ht="19.5">
      <c r="B126" s="89"/>
      <c r="C126" s="71" t="s">
        <v>92</v>
      </c>
      <c r="D126" s="82"/>
    </row>
    <row r="127" spans="2:4" ht="19.5">
      <c r="B127" s="89"/>
      <c r="C127" s="71" t="s">
        <v>93</v>
      </c>
      <c r="D127" s="82"/>
    </row>
    <row r="128" spans="2:4" ht="19.5">
      <c r="B128" s="89"/>
      <c r="C128" s="71" t="s">
        <v>94</v>
      </c>
      <c r="D128" s="82"/>
    </row>
    <row r="129" spans="2:4" ht="19.5">
      <c r="B129" s="89"/>
      <c r="C129" s="71" t="s">
        <v>95</v>
      </c>
      <c r="D129" s="82"/>
    </row>
    <row r="130" spans="2:4" ht="19.5">
      <c r="B130" s="89"/>
      <c r="C130" s="71" t="s">
        <v>96</v>
      </c>
      <c r="D130" s="82"/>
    </row>
    <row r="131" spans="2:4" ht="19.5">
      <c r="B131" s="89"/>
      <c r="C131" s="71" t="s">
        <v>97</v>
      </c>
      <c r="D131" s="82"/>
    </row>
    <row r="132" spans="2:4" ht="19.5">
      <c r="B132" s="89"/>
      <c r="C132" s="71" t="s">
        <v>98</v>
      </c>
      <c r="D132" s="82"/>
    </row>
    <row r="133" spans="2:4" ht="19.5">
      <c r="B133" s="89"/>
      <c r="C133" s="71" t="s">
        <v>99</v>
      </c>
      <c r="D133" s="82"/>
    </row>
    <row r="134" spans="2:4" ht="19.5">
      <c r="B134" s="89"/>
      <c r="C134" s="71" t="s">
        <v>100</v>
      </c>
      <c r="D134" s="82"/>
    </row>
    <row r="135" spans="2:4" ht="19.5">
      <c r="B135" s="89"/>
      <c r="C135" s="71" t="s">
        <v>101</v>
      </c>
      <c r="D135" s="82"/>
    </row>
    <row r="136" spans="2:4" ht="19.5">
      <c r="B136" s="89"/>
      <c r="C136" s="71" t="s">
        <v>102</v>
      </c>
      <c r="D136" s="82"/>
    </row>
    <row r="137" spans="2:4" ht="19.5">
      <c r="B137" s="89"/>
      <c r="C137" s="71" t="s">
        <v>103</v>
      </c>
      <c r="D137" s="82"/>
    </row>
    <row r="138" spans="2:4" ht="19.5">
      <c r="B138" s="89"/>
      <c r="C138" s="71" t="s">
        <v>104</v>
      </c>
      <c r="D138" s="82"/>
    </row>
    <row r="139" spans="2:4" ht="19.5">
      <c r="B139" s="89"/>
      <c r="C139" s="71" t="s">
        <v>105</v>
      </c>
      <c r="D139" s="82"/>
    </row>
    <row r="140" spans="2:4" ht="19.5">
      <c r="B140" s="89"/>
      <c r="C140" s="71" t="s">
        <v>106</v>
      </c>
      <c r="D140" s="82"/>
    </row>
    <row r="141" spans="2:4" ht="19.5">
      <c r="B141" s="89"/>
      <c r="C141" s="71" t="s">
        <v>107</v>
      </c>
      <c r="D141" s="82"/>
    </row>
    <row r="142" spans="2:4" ht="19.5">
      <c r="B142" s="89"/>
      <c r="C142" s="71" t="s">
        <v>108</v>
      </c>
      <c r="D142" s="82"/>
    </row>
    <row r="143" spans="2:4" ht="19.5">
      <c r="B143" s="89"/>
      <c r="C143" s="71" t="s">
        <v>109</v>
      </c>
      <c r="D143" s="82"/>
    </row>
    <row r="144" spans="2:4" ht="19.5">
      <c r="B144" s="89"/>
      <c r="C144" s="71" t="s">
        <v>110</v>
      </c>
      <c r="D144" s="82"/>
    </row>
    <row r="145" spans="2:4" ht="19.5">
      <c r="B145" s="89"/>
      <c r="C145" s="71" t="s">
        <v>111</v>
      </c>
      <c r="D145" s="82"/>
    </row>
    <row r="146" spans="2:4" ht="19.5">
      <c r="B146" s="89"/>
      <c r="C146" s="71" t="s">
        <v>112</v>
      </c>
      <c r="D146" s="82"/>
    </row>
    <row r="147" spans="2:4" ht="19.5">
      <c r="B147" s="89"/>
      <c r="C147" s="71" t="s">
        <v>113</v>
      </c>
      <c r="D147" s="82"/>
    </row>
    <row r="148" spans="2:4" ht="19.5">
      <c r="B148" s="89"/>
      <c r="C148" s="71" t="s">
        <v>114</v>
      </c>
      <c r="D148" s="82"/>
    </row>
    <row r="149" spans="2:4" ht="19.5">
      <c r="B149" s="89"/>
      <c r="C149" s="71" t="s">
        <v>115</v>
      </c>
      <c r="D149" s="82"/>
    </row>
    <row r="150" spans="2:4" ht="19.5">
      <c r="B150" s="89"/>
      <c r="C150" s="71" t="s">
        <v>116</v>
      </c>
      <c r="D150" s="82"/>
    </row>
    <row r="151" spans="2:4" ht="19.5">
      <c r="B151" s="89"/>
      <c r="C151" s="71" t="s">
        <v>117</v>
      </c>
      <c r="D151" s="82"/>
    </row>
    <row r="152" spans="2:4" ht="19.5">
      <c r="B152" s="89"/>
      <c r="C152" s="71" t="s">
        <v>118</v>
      </c>
      <c r="D152" s="82"/>
    </row>
    <row r="153" spans="2:4" ht="19.5">
      <c r="B153" s="89"/>
      <c r="C153" s="71" t="s">
        <v>119</v>
      </c>
      <c r="D153" s="82"/>
    </row>
    <row r="154" spans="2:4" ht="19.5">
      <c r="B154" s="89"/>
      <c r="C154" s="71" t="s">
        <v>120</v>
      </c>
      <c r="D154" s="82"/>
    </row>
    <row r="155" spans="2:4" ht="19.5">
      <c r="B155" s="89"/>
      <c r="C155" s="71" t="s">
        <v>121</v>
      </c>
      <c r="D155" s="82"/>
    </row>
    <row r="156" spans="2:4" ht="19.5">
      <c r="B156" s="89"/>
      <c r="C156" s="71" t="s">
        <v>122</v>
      </c>
      <c r="D156" s="82"/>
    </row>
    <row r="157" spans="2:4" ht="19.5">
      <c r="B157" s="89"/>
      <c r="C157" s="71" t="s">
        <v>123</v>
      </c>
      <c r="D157" s="82"/>
    </row>
    <row r="158" spans="2:4" ht="19.5">
      <c r="B158" s="89"/>
      <c r="C158" s="71" t="s">
        <v>124</v>
      </c>
      <c r="D158" s="82"/>
    </row>
    <row r="159" spans="2:4" ht="19.5">
      <c r="B159" s="89"/>
      <c r="C159" s="71" t="s">
        <v>125</v>
      </c>
      <c r="D159" s="82"/>
    </row>
    <row r="160" spans="2:4" ht="19.5">
      <c r="B160" s="89"/>
      <c r="C160" s="71" t="s">
        <v>126</v>
      </c>
      <c r="D160" s="82"/>
    </row>
    <row r="161" spans="2:4" ht="19.5">
      <c r="B161" s="89"/>
      <c r="C161" s="71" t="s">
        <v>127</v>
      </c>
      <c r="D161" s="82"/>
    </row>
    <row r="162" spans="2:4" ht="19.5">
      <c r="B162" s="89"/>
      <c r="C162" s="71" t="s">
        <v>128</v>
      </c>
      <c r="D162" s="82"/>
    </row>
    <row r="163" spans="2:4" ht="19.5">
      <c r="B163" s="89"/>
      <c r="C163" s="71" t="s">
        <v>129</v>
      </c>
      <c r="D163" s="82"/>
    </row>
    <row r="164" spans="2:4" ht="19.5">
      <c r="B164" s="89"/>
      <c r="C164" s="71" t="s">
        <v>130</v>
      </c>
      <c r="D164" s="82"/>
    </row>
    <row r="165" spans="2:4" ht="19.5">
      <c r="B165" s="89"/>
      <c r="C165" s="71" t="s">
        <v>131</v>
      </c>
      <c r="D165" s="82"/>
    </row>
    <row r="166" spans="2:4" ht="19.5">
      <c r="B166" s="89"/>
      <c r="C166" s="71" t="s">
        <v>132</v>
      </c>
      <c r="D166" s="82"/>
    </row>
    <row r="167" spans="2:4" ht="19.5">
      <c r="B167" s="89"/>
      <c r="C167" s="71" t="s">
        <v>133</v>
      </c>
      <c r="D167" s="82"/>
    </row>
    <row r="168" spans="2:4" ht="19.5">
      <c r="B168" s="89"/>
      <c r="C168" s="71" t="s">
        <v>134</v>
      </c>
      <c r="D168" s="82"/>
    </row>
    <row r="169" spans="2:4" ht="19.5">
      <c r="B169" s="89"/>
      <c r="C169" s="71" t="s">
        <v>135</v>
      </c>
      <c r="D169" s="82"/>
    </row>
    <row r="170" spans="2:4" ht="19.5">
      <c r="B170" s="89"/>
      <c r="C170" s="71" t="s">
        <v>136</v>
      </c>
      <c r="D170" s="82"/>
    </row>
    <row r="171" spans="2:4" ht="19.5">
      <c r="B171" s="89"/>
      <c r="C171" s="71" t="s">
        <v>137</v>
      </c>
      <c r="D171" s="82"/>
    </row>
    <row r="172" spans="2:4" ht="19.5">
      <c r="B172" s="89"/>
      <c r="C172" s="71" t="s">
        <v>138</v>
      </c>
      <c r="D172" s="82"/>
    </row>
    <row r="173" spans="2:4" ht="19.5">
      <c r="B173" s="89"/>
      <c r="C173" s="71" t="s">
        <v>139</v>
      </c>
      <c r="D173" s="82"/>
    </row>
    <row r="174" spans="2:4" ht="19.5">
      <c r="B174" s="89"/>
      <c r="C174" s="71" t="s">
        <v>140</v>
      </c>
      <c r="D174" s="82"/>
    </row>
    <row r="175" spans="2:4" ht="19.5">
      <c r="B175" s="89"/>
      <c r="C175" s="71" t="s">
        <v>141</v>
      </c>
      <c r="D175" s="82"/>
    </row>
    <row r="176" spans="2:4" ht="19.5">
      <c r="B176" s="89"/>
      <c r="C176" s="71" t="s">
        <v>142</v>
      </c>
      <c r="D176" s="82"/>
    </row>
    <row r="177" spans="2:4" ht="19.5">
      <c r="B177" s="89"/>
      <c r="C177" s="71" t="s">
        <v>143</v>
      </c>
      <c r="D177" s="82"/>
    </row>
    <row r="178" spans="2:4" ht="19.5">
      <c r="B178" s="89"/>
      <c r="C178" s="71" t="s">
        <v>144</v>
      </c>
      <c r="D178" s="82"/>
    </row>
    <row r="179" spans="2:4" ht="19.5">
      <c r="B179" s="89"/>
      <c r="C179" s="71" t="s">
        <v>145</v>
      </c>
      <c r="D179" s="82"/>
    </row>
    <row r="180" spans="2:4" ht="19.5">
      <c r="B180" s="89"/>
      <c r="C180" s="71" t="s">
        <v>146</v>
      </c>
      <c r="D180" s="82"/>
    </row>
    <row r="181" spans="2:4" ht="19.5">
      <c r="B181" s="89"/>
      <c r="C181" s="71" t="s">
        <v>147</v>
      </c>
      <c r="D181" s="82"/>
    </row>
    <row r="182" spans="2:4" ht="19.5">
      <c r="B182" s="89"/>
      <c r="C182" s="71" t="s">
        <v>148</v>
      </c>
      <c r="D182" s="82"/>
    </row>
    <row r="183" spans="2:4" ht="19.5">
      <c r="B183" s="89"/>
      <c r="C183" s="71" t="s">
        <v>149</v>
      </c>
      <c r="D183" s="82"/>
    </row>
    <row r="184" spans="2:4" ht="19.5">
      <c r="B184" s="89"/>
      <c r="C184" s="71" t="s">
        <v>150</v>
      </c>
      <c r="D184" s="82"/>
    </row>
    <row r="185" spans="2:4" ht="19.5">
      <c r="B185" s="89"/>
      <c r="C185" s="71" t="s">
        <v>151</v>
      </c>
      <c r="D185" s="82"/>
    </row>
    <row r="186" spans="2:4" ht="19.5">
      <c r="B186" s="89"/>
      <c r="C186" s="71" t="s">
        <v>152</v>
      </c>
      <c r="D186" s="82"/>
    </row>
    <row r="187" spans="2:4" ht="19.5">
      <c r="B187" s="89"/>
      <c r="C187" s="71" t="s">
        <v>153</v>
      </c>
      <c r="D187" s="82"/>
    </row>
    <row r="188" spans="2:4" ht="19.5">
      <c r="B188" s="89"/>
      <c r="C188" s="71" t="s">
        <v>154</v>
      </c>
      <c r="D188" s="82"/>
    </row>
    <row r="189" spans="2:4" ht="19.5">
      <c r="B189" s="89"/>
      <c r="C189" s="71" t="s">
        <v>155</v>
      </c>
      <c r="D189" s="82"/>
    </row>
    <row r="190" spans="2:4" ht="19.5">
      <c r="B190" s="89"/>
      <c r="C190" s="71" t="s">
        <v>156</v>
      </c>
      <c r="D190" s="82"/>
    </row>
    <row r="191" spans="2:4" ht="19.5">
      <c r="B191" s="89"/>
      <c r="C191" s="71" t="s">
        <v>157</v>
      </c>
      <c r="D191" s="82"/>
    </row>
    <row r="192" spans="2:4">
      <c r="B192" s="89"/>
      <c r="C192" s="71" t="s">
        <v>158</v>
      </c>
      <c r="D192" s="84"/>
    </row>
    <row r="193" spans="2:3">
      <c r="B193" s="89"/>
      <c r="C193" s="71" t="s">
        <v>159</v>
      </c>
    </row>
    <row r="194" spans="2:3">
      <c r="B194" s="89"/>
      <c r="C194" s="71" t="s">
        <v>160</v>
      </c>
    </row>
    <row r="195" spans="2:3">
      <c r="B195" s="89"/>
      <c r="C195" s="71" t="s">
        <v>161</v>
      </c>
    </row>
    <row r="196" spans="2:3">
      <c r="B196" s="89"/>
      <c r="C196" s="70"/>
    </row>
    <row r="197" spans="2:3">
      <c r="B197" s="89"/>
      <c r="C197" s="73"/>
    </row>
    <row r="198" spans="2:3">
      <c r="B198" s="89"/>
      <c r="C198" s="73"/>
    </row>
    <row r="199" spans="2:3">
      <c r="B199" s="89"/>
      <c r="C199" s="73"/>
    </row>
    <row r="200" spans="2:3">
      <c r="B200" s="89"/>
      <c r="C200" s="73"/>
    </row>
    <row r="201" spans="2:3">
      <c r="B201" s="89"/>
      <c r="C201" s="73"/>
    </row>
    <row r="202" spans="2:3">
      <c r="B202" s="89"/>
      <c r="C202" s="73"/>
    </row>
    <row r="203" spans="2:3">
      <c r="B203" s="89"/>
      <c r="C203" s="73"/>
    </row>
    <row r="204" spans="2:3">
      <c r="B204" s="89"/>
      <c r="C204" s="73"/>
    </row>
    <row r="205" spans="2:3">
      <c r="B205" s="89"/>
      <c r="C205" s="73"/>
    </row>
    <row r="206" spans="2:3">
      <c r="B206" s="89"/>
      <c r="C206" s="73"/>
    </row>
    <row r="207" spans="2:3">
      <c r="B207" s="89"/>
      <c r="C207" s="73"/>
    </row>
  </sheetData>
  <mergeCells count="2">
    <mergeCell ref="A7:G7"/>
    <mergeCell ref="A1:G1"/>
  </mergeCells>
  <phoneticPr fontId="34" type="noConversion"/>
  <dataValidations count="4">
    <dataValidation type="whole" allowBlank="1" showInputMessage="1" showErrorMessage="1" sqref="F8:F132 F3:F6">
      <formula1>1</formula1>
      <formula2>1000000</formula2>
    </dataValidation>
    <dataValidation type="list" allowBlank="1" showInputMessage="1" showErrorMessage="1" sqref="D8:D191 D3:D6">
      <formula1>年齡</formula1>
    </dataValidation>
    <dataValidation type="list" allowBlank="1" showInputMessage="1" showErrorMessage="1" sqref="E8:E191 E3:E6">
      <formula1>年資</formula1>
    </dataValidation>
    <dataValidation type="list" allowBlank="1" showInputMessage="1" showErrorMessage="1" sqref="B3:B7">
      <formula1>主管機關</formula1>
    </dataValidation>
  </dataValidations>
  <pageMargins left="0.7" right="0.7" top="0.75" bottom="0.75" header="0.3" footer="0.3"/>
  <pageSetup paperSize="9" scale="6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7"/>
  <sheetViews>
    <sheetView topLeftCell="A3" zoomScaleNormal="100" workbookViewId="0">
      <selection activeCell="B13" sqref="B13"/>
    </sheetView>
  </sheetViews>
  <sheetFormatPr defaultRowHeight="16.5"/>
  <cols>
    <col min="1" max="1" width="16.375" style="21" customWidth="1"/>
    <col min="2" max="2" width="16.625" style="88" customWidth="1"/>
    <col min="3" max="3" width="16.625" style="1" customWidth="1"/>
    <col min="4" max="5" width="16.625" style="83" customWidth="1"/>
    <col min="6" max="6" width="16.625" style="42" customWidth="1"/>
    <col min="7" max="7" width="46" style="198" customWidth="1"/>
  </cols>
  <sheetData>
    <row r="1" spans="1:7" ht="46.5" customHeight="1" thickBot="1">
      <c r="A1" s="237" t="s">
        <v>695</v>
      </c>
      <c r="B1" s="238"/>
      <c r="C1" s="238"/>
      <c r="D1" s="243"/>
      <c r="E1" s="243"/>
      <c r="F1" s="243"/>
      <c r="G1" s="244"/>
    </row>
    <row r="2" spans="1:7" ht="123.75" thickBot="1">
      <c r="A2" s="5" t="s">
        <v>556</v>
      </c>
      <c r="B2" s="38" t="s">
        <v>334</v>
      </c>
      <c r="C2" s="43" t="s">
        <v>367</v>
      </c>
      <c r="D2" s="38" t="s">
        <v>577</v>
      </c>
      <c r="E2" s="38" t="s">
        <v>587</v>
      </c>
      <c r="F2" s="38" t="s">
        <v>584</v>
      </c>
      <c r="G2" s="206" t="s">
        <v>583</v>
      </c>
    </row>
    <row r="3" spans="1:7" ht="121.5" customHeight="1">
      <c r="A3" s="90" t="s">
        <v>553</v>
      </c>
      <c r="B3" s="96" t="s">
        <v>16</v>
      </c>
      <c r="C3" s="94" t="s">
        <v>225</v>
      </c>
      <c r="D3" s="91" t="s">
        <v>573</v>
      </c>
      <c r="E3" s="91" t="s">
        <v>561</v>
      </c>
      <c r="F3" s="92">
        <v>240000</v>
      </c>
      <c r="G3" s="194" t="s">
        <v>685</v>
      </c>
    </row>
    <row r="4" spans="1:7" ht="117.75" customHeight="1">
      <c r="A4" s="77" t="s">
        <v>554</v>
      </c>
      <c r="B4" s="97" t="s">
        <v>19</v>
      </c>
      <c r="C4" s="95" t="s">
        <v>540</v>
      </c>
      <c r="D4" s="81" t="s">
        <v>578</v>
      </c>
      <c r="E4" s="81" t="s">
        <v>567</v>
      </c>
      <c r="F4" s="85">
        <v>70000</v>
      </c>
      <c r="G4" s="76" t="s">
        <v>686</v>
      </c>
    </row>
    <row r="5" spans="1:7" ht="99.95" customHeight="1">
      <c r="A5" s="74"/>
      <c r="B5" s="86"/>
      <c r="C5" s="93"/>
      <c r="D5" s="81"/>
      <c r="E5" s="81"/>
      <c r="F5" s="4"/>
      <c r="G5" s="75"/>
    </row>
    <row r="6" spans="1:7" ht="99.95" customHeight="1" thickBot="1">
      <c r="A6" s="74"/>
      <c r="B6" s="86"/>
      <c r="C6" s="93"/>
      <c r="D6" s="81"/>
      <c r="E6" s="81"/>
      <c r="F6" s="4"/>
      <c r="G6" s="75"/>
    </row>
    <row r="7" spans="1:7" ht="79.5" customHeight="1">
      <c r="A7" s="240" t="s">
        <v>590</v>
      </c>
      <c r="B7" s="240"/>
      <c r="C7" s="240"/>
      <c r="D7" s="241"/>
      <c r="E7" s="241"/>
      <c r="F7" s="241"/>
      <c r="G7" s="241"/>
    </row>
    <row r="8" spans="1:7" ht="19.5">
      <c r="B8" s="87"/>
      <c r="C8" s="21"/>
      <c r="D8" s="82"/>
    </row>
    <row r="9" spans="1:7" ht="19.5">
      <c r="B9" s="87"/>
      <c r="C9" s="21"/>
      <c r="D9" s="82"/>
    </row>
    <row r="10" spans="1:7" ht="19.5">
      <c r="B10" s="21"/>
      <c r="C10" s="21"/>
      <c r="D10" s="82"/>
    </row>
    <row r="11" spans="1:7" ht="19.5">
      <c r="B11" s="21"/>
      <c r="C11" s="21"/>
      <c r="D11" s="82"/>
    </row>
    <row r="12" spans="1:7" ht="19.5">
      <c r="B12" s="21"/>
      <c r="C12" s="21"/>
      <c r="D12" s="82"/>
    </row>
    <row r="13" spans="1:7" ht="19.5">
      <c r="B13" s="21"/>
      <c r="C13" s="21"/>
      <c r="D13" s="82"/>
    </row>
    <row r="14" spans="1:7" ht="19.5">
      <c r="B14" s="21"/>
      <c r="C14" s="21"/>
      <c r="D14" s="82"/>
    </row>
    <row r="15" spans="1:7" ht="19.5">
      <c r="B15" s="21"/>
      <c r="C15" s="21"/>
      <c r="D15" s="82"/>
    </row>
    <row r="16" spans="1:7" ht="19.5">
      <c r="B16" s="21"/>
      <c r="C16" s="21"/>
      <c r="D16" s="82"/>
    </row>
    <row r="17" spans="2:4" ht="19.5">
      <c r="B17" s="21"/>
      <c r="C17" s="21"/>
      <c r="D17" s="82"/>
    </row>
    <row r="18" spans="2:4" ht="19.5">
      <c r="B18" s="21"/>
      <c r="C18" s="21"/>
      <c r="D18" s="82"/>
    </row>
    <row r="19" spans="2:4" ht="19.5">
      <c r="B19" s="21"/>
      <c r="C19" s="21"/>
      <c r="D19" s="82"/>
    </row>
    <row r="20" spans="2:4" ht="19.5">
      <c r="B20" s="21"/>
      <c r="C20" s="21"/>
      <c r="D20" s="82"/>
    </row>
    <row r="21" spans="2:4" ht="19.5">
      <c r="B21" s="21"/>
      <c r="C21" s="21"/>
      <c r="D21" s="82"/>
    </row>
    <row r="22" spans="2:4" ht="19.5">
      <c r="B22" s="21"/>
      <c r="C22" s="21"/>
      <c r="D22" s="82"/>
    </row>
    <row r="23" spans="2:4" ht="19.5">
      <c r="B23" s="21"/>
      <c r="C23" s="21"/>
      <c r="D23" s="82"/>
    </row>
    <row r="24" spans="2:4" ht="19.5">
      <c r="B24" s="21"/>
      <c r="C24" s="21"/>
      <c r="D24" s="82"/>
    </row>
    <row r="25" spans="2:4" ht="19.5">
      <c r="B25" s="21"/>
      <c r="C25" s="21"/>
      <c r="D25" s="82"/>
    </row>
    <row r="26" spans="2:4" ht="19.5">
      <c r="B26" s="21"/>
      <c r="C26" s="21"/>
      <c r="D26" s="82"/>
    </row>
    <row r="27" spans="2:4" ht="19.5">
      <c r="B27" s="21"/>
      <c r="C27" s="21"/>
      <c r="D27" s="82"/>
    </row>
    <row r="28" spans="2:4" ht="19.5">
      <c r="B28" s="21"/>
      <c r="C28" s="21"/>
      <c r="D28" s="82"/>
    </row>
    <row r="29" spans="2:4" ht="19.5">
      <c r="B29" s="21"/>
      <c r="C29" s="21"/>
      <c r="D29" s="82"/>
    </row>
    <row r="30" spans="2:4" ht="19.5">
      <c r="C30" s="21"/>
      <c r="D30" s="82"/>
    </row>
    <row r="31" spans="2:4" ht="19.5">
      <c r="C31" s="21"/>
      <c r="D31" s="82"/>
    </row>
    <row r="32" spans="2:4" ht="19.5">
      <c r="C32" s="21"/>
      <c r="D32" s="82"/>
    </row>
    <row r="33" spans="3:4" ht="19.5">
      <c r="C33" s="21"/>
      <c r="D33" s="82"/>
    </row>
    <row r="34" spans="3:4" ht="19.5">
      <c r="C34" s="21"/>
      <c r="D34" s="82"/>
    </row>
    <row r="35" spans="3:4" ht="19.5">
      <c r="C35" s="21"/>
      <c r="D35" s="82"/>
    </row>
    <row r="36" spans="3:4" ht="19.5">
      <c r="C36" s="21"/>
      <c r="D36" s="82"/>
    </row>
    <row r="37" spans="3:4" ht="19.5">
      <c r="C37" s="21"/>
      <c r="D37" s="82"/>
    </row>
    <row r="38" spans="3:4" ht="19.5">
      <c r="C38" s="21"/>
      <c r="D38" s="82"/>
    </row>
    <row r="39" spans="3:4" ht="19.5">
      <c r="C39" s="21"/>
      <c r="D39" s="82"/>
    </row>
    <row r="40" spans="3:4" ht="19.5">
      <c r="C40" s="21"/>
      <c r="D40" s="82"/>
    </row>
    <row r="41" spans="3:4" ht="19.5">
      <c r="C41" s="21"/>
      <c r="D41" s="82"/>
    </row>
    <row r="42" spans="3:4" ht="19.5">
      <c r="C42" s="21"/>
      <c r="D42" s="82"/>
    </row>
    <row r="43" spans="3:4" ht="19.5">
      <c r="C43" s="21"/>
      <c r="D43" s="82"/>
    </row>
    <row r="44" spans="3:4" ht="19.5">
      <c r="C44" s="21"/>
      <c r="D44" s="82"/>
    </row>
    <row r="45" spans="3:4" ht="19.5">
      <c r="C45" s="21"/>
      <c r="D45" s="82"/>
    </row>
    <row r="46" spans="3:4" ht="19.5">
      <c r="C46" s="21"/>
      <c r="D46" s="82"/>
    </row>
    <row r="47" spans="3:4" ht="19.5">
      <c r="C47" s="21"/>
      <c r="D47" s="82"/>
    </row>
    <row r="48" spans="3:4" ht="19.5">
      <c r="C48" s="21"/>
      <c r="D48" s="82"/>
    </row>
    <row r="49" spans="3:4" ht="19.5">
      <c r="C49" s="21"/>
      <c r="D49" s="82"/>
    </row>
    <row r="50" spans="3:4" ht="19.5">
      <c r="C50" s="21"/>
      <c r="D50" s="82"/>
    </row>
    <row r="51" spans="3:4" ht="19.5">
      <c r="C51" s="21"/>
      <c r="D51" s="82"/>
    </row>
    <row r="52" spans="3:4" ht="19.5">
      <c r="C52" s="21"/>
      <c r="D52" s="82"/>
    </row>
    <row r="53" spans="3:4" ht="19.5">
      <c r="C53" s="21"/>
      <c r="D53" s="82"/>
    </row>
    <row r="54" spans="3:4" ht="19.5">
      <c r="C54" s="21"/>
      <c r="D54" s="82"/>
    </row>
    <row r="55" spans="3:4" ht="19.5">
      <c r="C55" s="21"/>
      <c r="D55" s="82"/>
    </row>
    <row r="56" spans="3:4" ht="19.5">
      <c r="C56" s="21"/>
      <c r="D56" s="82"/>
    </row>
    <row r="57" spans="3:4" ht="19.5">
      <c r="C57" s="21"/>
      <c r="D57" s="82"/>
    </row>
    <row r="58" spans="3:4" ht="19.5">
      <c r="D58" s="82"/>
    </row>
    <row r="59" spans="3:4" ht="19.5">
      <c r="D59" s="82"/>
    </row>
    <row r="60" spans="3:4" ht="19.5">
      <c r="D60" s="82"/>
    </row>
    <row r="61" spans="3:4" ht="19.5">
      <c r="D61" s="82"/>
    </row>
    <row r="62" spans="3:4" ht="19.5">
      <c r="D62" s="82"/>
    </row>
    <row r="63" spans="3:4" ht="19.5">
      <c r="D63" s="82"/>
    </row>
    <row r="64" spans="3:4" ht="19.5">
      <c r="D64" s="82"/>
    </row>
    <row r="65" spans="2:4" ht="19.5">
      <c r="D65" s="82"/>
    </row>
    <row r="66" spans="2:4" ht="19.5">
      <c r="D66" s="82"/>
    </row>
    <row r="67" spans="2:4" ht="19.5">
      <c r="D67" s="82"/>
    </row>
    <row r="68" spans="2:4" ht="19.5">
      <c r="D68" s="82"/>
    </row>
    <row r="69" spans="2:4" ht="19.5">
      <c r="D69" s="82"/>
    </row>
    <row r="70" spans="2:4" ht="19.5">
      <c r="D70" s="82"/>
    </row>
    <row r="71" spans="2:4" ht="19.5">
      <c r="D71" s="82"/>
    </row>
    <row r="72" spans="2:4" ht="19.5">
      <c r="D72" s="82"/>
    </row>
    <row r="73" spans="2:4" ht="19.5">
      <c r="B73" s="89"/>
      <c r="C73" s="73"/>
      <c r="D73" s="82"/>
    </row>
    <row r="74" spans="2:4" ht="19.5">
      <c r="B74" s="89"/>
      <c r="C74" s="73"/>
      <c r="D74" s="82"/>
    </row>
    <row r="75" spans="2:4" ht="19.5">
      <c r="B75" s="89"/>
      <c r="C75" s="73"/>
      <c r="D75" s="82"/>
    </row>
    <row r="76" spans="2:4" ht="19.5">
      <c r="B76" s="89"/>
      <c r="C76" s="73"/>
      <c r="D76" s="82"/>
    </row>
    <row r="77" spans="2:4" ht="19.5">
      <c r="B77" s="89"/>
      <c r="C77" s="73"/>
      <c r="D77" s="82"/>
    </row>
    <row r="78" spans="2:4" ht="19.5">
      <c r="B78" s="89"/>
      <c r="C78" s="73"/>
      <c r="D78" s="82"/>
    </row>
    <row r="79" spans="2:4" ht="19.5">
      <c r="B79" s="89"/>
      <c r="C79" s="73"/>
      <c r="D79" s="82"/>
    </row>
    <row r="80" spans="2:4" ht="19.5">
      <c r="B80" s="89"/>
      <c r="C80" s="73"/>
      <c r="D80" s="82"/>
    </row>
    <row r="81" spans="2:4" ht="19.5">
      <c r="B81" s="89"/>
      <c r="C81" s="70" t="s">
        <v>442</v>
      </c>
      <c r="D81" s="82"/>
    </row>
    <row r="82" spans="2:4" ht="19.5">
      <c r="B82" s="89"/>
      <c r="C82" s="71" t="s">
        <v>228</v>
      </c>
      <c r="D82" s="82"/>
    </row>
    <row r="83" spans="2:4" ht="19.5">
      <c r="B83" s="89"/>
      <c r="C83" s="71" t="s">
        <v>229</v>
      </c>
      <c r="D83" s="82"/>
    </row>
    <row r="84" spans="2:4" ht="31.5">
      <c r="B84" s="89"/>
      <c r="C84" s="71" t="s">
        <v>227</v>
      </c>
      <c r="D84" s="82"/>
    </row>
    <row r="85" spans="2:4" ht="31.5">
      <c r="B85" s="89"/>
      <c r="C85" s="71" t="s">
        <v>226</v>
      </c>
      <c r="D85" s="82"/>
    </row>
    <row r="86" spans="2:4" ht="31.5">
      <c r="B86" s="89"/>
      <c r="C86" s="71" t="s">
        <v>230</v>
      </c>
      <c r="D86" s="82"/>
    </row>
    <row r="87" spans="2:4" ht="31.5">
      <c r="B87" s="89"/>
      <c r="C87" s="71" t="s">
        <v>231</v>
      </c>
      <c r="D87" s="82"/>
    </row>
    <row r="88" spans="2:4" ht="19.5">
      <c r="B88" s="89"/>
      <c r="C88" s="71" t="s">
        <v>232</v>
      </c>
      <c r="D88" s="82"/>
    </row>
    <row r="89" spans="2:4" ht="19.5">
      <c r="B89" s="89"/>
      <c r="C89" s="71" t="s">
        <v>233</v>
      </c>
      <c r="D89" s="82"/>
    </row>
    <row r="90" spans="2:4" ht="31.5">
      <c r="B90" s="89"/>
      <c r="C90" s="71" t="s">
        <v>234</v>
      </c>
      <c r="D90" s="82"/>
    </row>
    <row r="91" spans="2:4" ht="19.5">
      <c r="B91" s="89"/>
      <c r="C91" s="71" t="s">
        <v>235</v>
      </c>
      <c r="D91" s="82"/>
    </row>
    <row r="92" spans="2:4" ht="31.5">
      <c r="B92" s="89"/>
      <c r="C92" s="71" t="s">
        <v>350</v>
      </c>
      <c r="D92" s="82"/>
    </row>
    <row r="93" spans="2:4" ht="19.5">
      <c r="B93" s="89"/>
      <c r="C93" s="71" t="s">
        <v>66</v>
      </c>
      <c r="D93" s="82"/>
    </row>
    <row r="94" spans="2:4" ht="19.5">
      <c r="B94" s="89"/>
      <c r="C94" s="71" t="s">
        <v>67</v>
      </c>
      <c r="D94" s="82"/>
    </row>
    <row r="95" spans="2:4" ht="19.5">
      <c r="B95" s="89"/>
      <c r="C95" s="71" t="s">
        <v>68</v>
      </c>
      <c r="D95" s="82"/>
    </row>
    <row r="96" spans="2:4" ht="19.5">
      <c r="B96" s="89"/>
      <c r="C96" s="71" t="s">
        <v>69</v>
      </c>
      <c r="D96" s="82"/>
    </row>
    <row r="97" spans="2:4" ht="19.5">
      <c r="B97" s="89"/>
      <c r="C97" s="71" t="s">
        <v>70</v>
      </c>
      <c r="D97" s="82"/>
    </row>
    <row r="98" spans="2:4" ht="19.5">
      <c r="B98" s="89"/>
      <c r="C98" s="71" t="s">
        <v>71</v>
      </c>
      <c r="D98" s="82"/>
    </row>
    <row r="99" spans="2:4" ht="19.5">
      <c r="B99" s="89"/>
      <c r="C99" s="71" t="s">
        <v>72</v>
      </c>
      <c r="D99" s="82"/>
    </row>
    <row r="100" spans="2:4" ht="19.5">
      <c r="B100" s="89"/>
      <c r="C100" s="71" t="s">
        <v>66</v>
      </c>
      <c r="D100" s="82"/>
    </row>
    <row r="101" spans="2:4" ht="19.5">
      <c r="B101" s="89"/>
      <c r="C101" s="71" t="s">
        <v>67</v>
      </c>
      <c r="D101" s="82"/>
    </row>
    <row r="102" spans="2:4" ht="19.5">
      <c r="B102" s="89"/>
      <c r="C102" s="71" t="s">
        <v>68</v>
      </c>
      <c r="D102" s="82"/>
    </row>
    <row r="103" spans="2:4" ht="19.5">
      <c r="B103" s="89"/>
      <c r="C103" s="71" t="s">
        <v>69</v>
      </c>
      <c r="D103" s="82"/>
    </row>
    <row r="104" spans="2:4" ht="19.5">
      <c r="B104" s="89"/>
      <c r="C104" s="71" t="s">
        <v>70</v>
      </c>
      <c r="D104" s="82"/>
    </row>
    <row r="105" spans="2:4" ht="19.5">
      <c r="B105" s="89"/>
      <c r="C105" s="71" t="s">
        <v>71</v>
      </c>
      <c r="D105" s="82"/>
    </row>
    <row r="106" spans="2:4" ht="19.5">
      <c r="B106" s="89"/>
      <c r="C106" s="71" t="s">
        <v>72</v>
      </c>
      <c r="D106" s="82"/>
    </row>
    <row r="107" spans="2:4" ht="19.5">
      <c r="B107" s="89"/>
      <c r="C107" s="71" t="s">
        <v>73</v>
      </c>
      <c r="D107" s="82"/>
    </row>
    <row r="108" spans="2:4" ht="19.5">
      <c r="B108" s="89"/>
      <c r="C108" s="71" t="s">
        <v>74</v>
      </c>
      <c r="D108" s="82"/>
    </row>
    <row r="109" spans="2:4" ht="19.5">
      <c r="B109" s="89"/>
      <c r="C109" s="71" t="s">
        <v>75</v>
      </c>
      <c r="D109" s="82"/>
    </row>
    <row r="110" spans="2:4" ht="19.5">
      <c r="B110" s="89"/>
      <c r="C110" s="71" t="s">
        <v>76</v>
      </c>
      <c r="D110" s="82"/>
    </row>
    <row r="111" spans="2:4" ht="19.5">
      <c r="B111" s="89"/>
      <c r="C111" s="71" t="s">
        <v>77</v>
      </c>
      <c r="D111" s="82"/>
    </row>
    <row r="112" spans="2:4" ht="19.5">
      <c r="B112" s="89"/>
      <c r="C112" s="71" t="s">
        <v>78</v>
      </c>
      <c r="D112" s="82"/>
    </row>
    <row r="113" spans="2:4" ht="19.5">
      <c r="B113" s="89"/>
      <c r="C113" s="71" t="s">
        <v>79</v>
      </c>
      <c r="D113" s="82"/>
    </row>
    <row r="114" spans="2:4" ht="19.5">
      <c r="B114" s="89"/>
      <c r="C114" s="71" t="s">
        <v>80</v>
      </c>
      <c r="D114" s="82"/>
    </row>
    <row r="115" spans="2:4" ht="19.5">
      <c r="B115" s="89"/>
      <c r="C115" s="71" t="s">
        <v>81</v>
      </c>
      <c r="D115" s="82"/>
    </row>
    <row r="116" spans="2:4" ht="19.5">
      <c r="B116" s="89"/>
      <c r="C116" s="71" t="s">
        <v>82</v>
      </c>
      <c r="D116" s="82"/>
    </row>
    <row r="117" spans="2:4" ht="19.5">
      <c r="B117" s="89"/>
      <c r="C117" s="71" t="s">
        <v>83</v>
      </c>
      <c r="D117" s="82"/>
    </row>
    <row r="118" spans="2:4" ht="19.5">
      <c r="B118" s="89"/>
      <c r="C118" s="71" t="s">
        <v>84</v>
      </c>
      <c r="D118" s="82"/>
    </row>
    <row r="119" spans="2:4" ht="19.5">
      <c r="B119" s="89"/>
      <c r="C119" s="71" t="s">
        <v>85</v>
      </c>
      <c r="D119" s="82"/>
    </row>
    <row r="120" spans="2:4" ht="19.5">
      <c r="B120" s="89"/>
      <c r="C120" s="71" t="s">
        <v>86</v>
      </c>
      <c r="D120" s="82"/>
    </row>
    <row r="121" spans="2:4" ht="19.5">
      <c r="B121" s="89"/>
      <c r="C121" s="71" t="s">
        <v>87</v>
      </c>
      <c r="D121" s="82"/>
    </row>
    <row r="122" spans="2:4" ht="19.5">
      <c r="B122" s="89"/>
      <c r="C122" s="71" t="s">
        <v>88</v>
      </c>
      <c r="D122" s="82"/>
    </row>
    <row r="123" spans="2:4" ht="19.5">
      <c r="B123" s="89"/>
      <c r="C123" s="71" t="s">
        <v>89</v>
      </c>
      <c r="D123" s="82"/>
    </row>
    <row r="124" spans="2:4" ht="19.5">
      <c r="B124" s="89"/>
      <c r="C124" s="71" t="s">
        <v>90</v>
      </c>
      <c r="D124" s="82"/>
    </row>
    <row r="125" spans="2:4" ht="19.5">
      <c r="B125" s="89"/>
      <c r="C125" s="71" t="s">
        <v>91</v>
      </c>
      <c r="D125" s="82"/>
    </row>
    <row r="126" spans="2:4" ht="19.5">
      <c r="B126" s="89"/>
      <c r="C126" s="71" t="s">
        <v>92</v>
      </c>
      <c r="D126" s="82"/>
    </row>
    <row r="127" spans="2:4" ht="19.5">
      <c r="B127" s="89"/>
      <c r="C127" s="71" t="s">
        <v>93</v>
      </c>
      <c r="D127" s="82"/>
    </row>
    <row r="128" spans="2:4" ht="19.5">
      <c r="B128" s="89"/>
      <c r="C128" s="71" t="s">
        <v>94</v>
      </c>
      <c r="D128" s="82"/>
    </row>
    <row r="129" spans="2:4" ht="19.5">
      <c r="B129" s="89"/>
      <c r="C129" s="71" t="s">
        <v>95</v>
      </c>
      <c r="D129" s="82"/>
    </row>
    <row r="130" spans="2:4" ht="19.5">
      <c r="B130" s="89"/>
      <c r="C130" s="71" t="s">
        <v>96</v>
      </c>
      <c r="D130" s="82"/>
    </row>
    <row r="131" spans="2:4" ht="19.5">
      <c r="B131" s="89"/>
      <c r="C131" s="71" t="s">
        <v>97</v>
      </c>
      <c r="D131" s="82"/>
    </row>
    <row r="132" spans="2:4" ht="19.5">
      <c r="B132" s="89"/>
      <c r="C132" s="71" t="s">
        <v>98</v>
      </c>
      <c r="D132" s="82"/>
    </row>
    <row r="133" spans="2:4" ht="19.5">
      <c r="B133" s="89"/>
      <c r="C133" s="71" t="s">
        <v>99</v>
      </c>
      <c r="D133" s="82"/>
    </row>
    <row r="134" spans="2:4" ht="19.5">
      <c r="B134" s="89"/>
      <c r="C134" s="71" t="s">
        <v>100</v>
      </c>
      <c r="D134" s="82"/>
    </row>
    <row r="135" spans="2:4" ht="19.5">
      <c r="B135" s="89"/>
      <c r="C135" s="71" t="s">
        <v>101</v>
      </c>
      <c r="D135" s="82"/>
    </row>
    <row r="136" spans="2:4" ht="19.5">
      <c r="B136" s="89"/>
      <c r="C136" s="71" t="s">
        <v>102</v>
      </c>
      <c r="D136" s="82"/>
    </row>
    <row r="137" spans="2:4" ht="19.5">
      <c r="B137" s="89"/>
      <c r="C137" s="71" t="s">
        <v>103</v>
      </c>
      <c r="D137" s="82"/>
    </row>
    <row r="138" spans="2:4" ht="19.5">
      <c r="B138" s="89"/>
      <c r="C138" s="71" t="s">
        <v>104</v>
      </c>
      <c r="D138" s="82"/>
    </row>
    <row r="139" spans="2:4" ht="19.5">
      <c r="B139" s="89"/>
      <c r="C139" s="71" t="s">
        <v>105</v>
      </c>
      <c r="D139" s="82"/>
    </row>
    <row r="140" spans="2:4" ht="19.5">
      <c r="B140" s="89"/>
      <c r="C140" s="71" t="s">
        <v>106</v>
      </c>
      <c r="D140" s="82"/>
    </row>
    <row r="141" spans="2:4" ht="19.5">
      <c r="B141" s="89"/>
      <c r="C141" s="71" t="s">
        <v>107</v>
      </c>
      <c r="D141" s="82"/>
    </row>
    <row r="142" spans="2:4" ht="19.5">
      <c r="B142" s="89"/>
      <c r="C142" s="71" t="s">
        <v>108</v>
      </c>
      <c r="D142" s="82"/>
    </row>
    <row r="143" spans="2:4" ht="19.5">
      <c r="B143" s="89"/>
      <c r="C143" s="71" t="s">
        <v>109</v>
      </c>
      <c r="D143" s="82"/>
    </row>
    <row r="144" spans="2:4" ht="19.5">
      <c r="B144" s="89"/>
      <c r="C144" s="71" t="s">
        <v>110</v>
      </c>
      <c r="D144" s="82"/>
    </row>
    <row r="145" spans="2:4" ht="19.5">
      <c r="B145" s="89"/>
      <c r="C145" s="71" t="s">
        <v>111</v>
      </c>
      <c r="D145" s="82"/>
    </row>
    <row r="146" spans="2:4" ht="19.5">
      <c r="B146" s="89"/>
      <c r="C146" s="71" t="s">
        <v>112</v>
      </c>
      <c r="D146" s="82"/>
    </row>
    <row r="147" spans="2:4" ht="19.5">
      <c r="B147" s="89"/>
      <c r="C147" s="71" t="s">
        <v>113</v>
      </c>
      <c r="D147" s="82"/>
    </row>
    <row r="148" spans="2:4" ht="19.5">
      <c r="B148" s="89"/>
      <c r="C148" s="71" t="s">
        <v>114</v>
      </c>
      <c r="D148" s="82"/>
    </row>
    <row r="149" spans="2:4" ht="19.5">
      <c r="B149" s="89"/>
      <c r="C149" s="71" t="s">
        <v>115</v>
      </c>
      <c r="D149" s="82"/>
    </row>
    <row r="150" spans="2:4" ht="19.5">
      <c r="B150" s="89"/>
      <c r="C150" s="71" t="s">
        <v>116</v>
      </c>
      <c r="D150" s="82"/>
    </row>
    <row r="151" spans="2:4" ht="19.5">
      <c r="B151" s="89"/>
      <c r="C151" s="71" t="s">
        <v>117</v>
      </c>
      <c r="D151" s="82"/>
    </row>
    <row r="152" spans="2:4" ht="19.5">
      <c r="B152" s="89"/>
      <c r="C152" s="71" t="s">
        <v>118</v>
      </c>
      <c r="D152" s="82"/>
    </row>
    <row r="153" spans="2:4" ht="19.5">
      <c r="B153" s="89"/>
      <c r="C153" s="71" t="s">
        <v>119</v>
      </c>
      <c r="D153" s="82"/>
    </row>
    <row r="154" spans="2:4" ht="19.5">
      <c r="B154" s="89"/>
      <c r="C154" s="71" t="s">
        <v>120</v>
      </c>
      <c r="D154" s="82"/>
    </row>
    <row r="155" spans="2:4" ht="19.5">
      <c r="B155" s="89"/>
      <c r="C155" s="71" t="s">
        <v>121</v>
      </c>
      <c r="D155" s="82"/>
    </row>
    <row r="156" spans="2:4" ht="19.5">
      <c r="B156" s="89"/>
      <c r="C156" s="71" t="s">
        <v>122</v>
      </c>
      <c r="D156" s="82"/>
    </row>
    <row r="157" spans="2:4" ht="19.5">
      <c r="B157" s="89"/>
      <c r="C157" s="71" t="s">
        <v>123</v>
      </c>
      <c r="D157" s="82"/>
    </row>
    <row r="158" spans="2:4" ht="19.5">
      <c r="B158" s="89"/>
      <c r="C158" s="71" t="s">
        <v>124</v>
      </c>
      <c r="D158" s="82"/>
    </row>
    <row r="159" spans="2:4" ht="19.5">
      <c r="B159" s="89"/>
      <c r="C159" s="71" t="s">
        <v>125</v>
      </c>
      <c r="D159" s="82"/>
    </row>
    <row r="160" spans="2:4" ht="19.5">
      <c r="B160" s="89"/>
      <c r="C160" s="71" t="s">
        <v>126</v>
      </c>
      <c r="D160" s="82"/>
    </row>
    <row r="161" spans="2:4" ht="19.5">
      <c r="B161" s="89"/>
      <c r="C161" s="71" t="s">
        <v>127</v>
      </c>
      <c r="D161" s="82"/>
    </row>
    <row r="162" spans="2:4" ht="19.5">
      <c r="B162" s="89"/>
      <c r="C162" s="71" t="s">
        <v>128</v>
      </c>
      <c r="D162" s="82"/>
    </row>
    <row r="163" spans="2:4" ht="19.5">
      <c r="B163" s="89"/>
      <c r="C163" s="71" t="s">
        <v>129</v>
      </c>
      <c r="D163" s="82"/>
    </row>
    <row r="164" spans="2:4" ht="19.5">
      <c r="B164" s="89"/>
      <c r="C164" s="71" t="s">
        <v>130</v>
      </c>
      <c r="D164" s="82"/>
    </row>
    <row r="165" spans="2:4" ht="19.5">
      <c r="B165" s="89"/>
      <c r="C165" s="71" t="s">
        <v>131</v>
      </c>
      <c r="D165" s="82"/>
    </row>
    <row r="166" spans="2:4" ht="19.5">
      <c r="B166" s="89"/>
      <c r="C166" s="71" t="s">
        <v>132</v>
      </c>
      <c r="D166" s="82"/>
    </row>
    <row r="167" spans="2:4" ht="19.5">
      <c r="B167" s="89"/>
      <c r="C167" s="71" t="s">
        <v>133</v>
      </c>
      <c r="D167" s="82"/>
    </row>
    <row r="168" spans="2:4" ht="19.5">
      <c r="B168" s="89"/>
      <c r="C168" s="71" t="s">
        <v>134</v>
      </c>
      <c r="D168" s="82"/>
    </row>
    <row r="169" spans="2:4" ht="19.5">
      <c r="B169" s="89"/>
      <c r="C169" s="71" t="s">
        <v>135</v>
      </c>
      <c r="D169" s="82"/>
    </row>
    <row r="170" spans="2:4" ht="19.5">
      <c r="B170" s="89"/>
      <c r="C170" s="71" t="s">
        <v>136</v>
      </c>
      <c r="D170" s="82"/>
    </row>
    <row r="171" spans="2:4" ht="19.5">
      <c r="B171" s="89"/>
      <c r="C171" s="71" t="s">
        <v>137</v>
      </c>
      <c r="D171" s="82"/>
    </row>
    <row r="172" spans="2:4" ht="19.5">
      <c r="B172" s="89"/>
      <c r="C172" s="71" t="s">
        <v>138</v>
      </c>
      <c r="D172" s="82"/>
    </row>
    <row r="173" spans="2:4" ht="19.5">
      <c r="B173" s="89"/>
      <c r="C173" s="71" t="s">
        <v>139</v>
      </c>
      <c r="D173" s="82"/>
    </row>
    <row r="174" spans="2:4" ht="19.5">
      <c r="B174" s="89"/>
      <c r="C174" s="71" t="s">
        <v>140</v>
      </c>
      <c r="D174" s="82"/>
    </row>
    <row r="175" spans="2:4" ht="19.5">
      <c r="B175" s="89"/>
      <c r="C175" s="71" t="s">
        <v>141</v>
      </c>
      <c r="D175" s="82"/>
    </row>
    <row r="176" spans="2:4" ht="19.5">
      <c r="B176" s="89"/>
      <c r="C176" s="71" t="s">
        <v>142</v>
      </c>
      <c r="D176" s="82"/>
    </row>
    <row r="177" spans="2:4" ht="19.5">
      <c r="B177" s="89"/>
      <c r="C177" s="71" t="s">
        <v>143</v>
      </c>
      <c r="D177" s="82"/>
    </row>
    <row r="178" spans="2:4" ht="19.5">
      <c r="B178" s="89"/>
      <c r="C178" s="71" t="s">
        <v>144</v>
      </c>
      <c r="D178" s="82"/>
    </row>
    <row r="179" spans="2:4" ht="19.5">
      <c r="B179" s="89"/>
      <c r="C179" s="71" t="s">
        <v>145</v>
      </c>
      <c r="D179" s="82"/>
    </row>
    <row r="180" spans="2:4" ht="19.5">
      <c r="B180" s="89"/>
      <c r="C180" s="71" t="s">
        <v>146</v>
      </c>
      <c r="D180" s="82"/>
    </row>
    <row r="181" spans="2:4" ht="19.5">
      <c r="B181" s="89"/>
      <c r="C181" s="71" t="s">
        <v>147</v>
      </c>
      <c r="D181" s="82"/>
    </row>
    <row r="182" spans="2:4" ht="19.5">
      <c r="B182" s="89"/>
      <c r="C182" s="71" t="s">
        <v>148</v>
      </c>
      <c r="D182" s="82"/>
    </row>
    <row r="183" spans="2:4" ht="19.5">
      <c r="B183" s="89"/>
      <c r="C183" s="71" t="s">
        <v>149</v>
      </c>
      <c r="D183" s="82"/>
    </row>
    <row r="184" spans="2:4" ht="19.5">
      <c r="B184" s="89"/>
      <c r="C184" s="71" t="s">
        <v>150</v>
      </c>
      <c r="D184" s="82"/>
    </row>
    <row r="185" spans="2:4" ht="19.5">
      <c r="B185" s="89"/>
      <c r="C185" s="71" t="s">
        <v>151</v>
      </c>
      <c r="D185" s="82"/>
    </row>
    <row r="186" spans="2:4" ht="19.5">
      <c r="B186" s="89"/>
      <c r="C186" s="71" t="s">
        <v>152</v>
      </c>
      <c r="D186" s="82"/>
    </row>
    <row r="187" spans="2:4" ht="19.5">
      <c r="B187" s="89"/>
      <c r="C187" s="71" t="s">
        <v>153</v>
      </c>
      <c r="D187" s="82"/>
    </row>
    <row r="188" spans="2:4" ht="19.5">
      <c r="B188" s="89"/>
      <c r="C188" s="71" t="s">
        <v>154</v>
      </c>
      <c r="D188" s="82"/>
    </row>
    <row r="189" spans="2:4" ht="19.5">
      <c r="B189" s="89"/>
      <c r="C189" s="71" t="s">
        <v>155</v>
      </c>
      <c r="D189" s="82"/>
    </row>
    <row r="190" spans="2:4" ht="19.5">
      <c r="B190" s="89"/>
      <c r="C190" s="71" t="s">
        <v>156</v>
      </c>
      <c r="D190" s="82"/>
    </row>
    <row r="191" spans="2:4" ht="19.5">
      <c r="B191" s="89"/>
      <c r="C191" s="71" t="s">
        <v>157</v>
      </c>
      <c r="D191" s="82"/>
    </row>
    <row r="192" spans="2:4">
      <c r="B192" s="89"/>
      <c r="C192" s="71" t="s">
        <v>158</v>
      </c>
      <c r="D192" s="84"/>
    </row>
    <row r="193" spans="2:3">
      <c r="B193" s="89"/>
      <c r="C193" s="71" t="s">
        <v>159</v>
      </c>
    </row>
    <row r="194" spans="2:3">
      <c r="B194" s="89"/>
      <c r="C194" s="71" t="s">
        <v>160</v>
      </c>
    </row>
    <row r="195" spans="2:3">
      <c r="B195" s="89"/>
      <c r="C195" s="71" t="s">
        <v>161</v>
      </c>
    </row>
    <row r="196" spans="2:3">
      <c r="B196" s="89"/>
      <c r="C196" s="70"/>
    </row>
    <row r="197" spans="2:3">
      <c r="B197" s="89"/>
      <c r="C197" s="73"/>
    </row>
    <row r="198" spans="2:3">
      <c r="B198" s="89"/>
      <c r="C198" s="73"/>
    </row>
    <row r="199" spans="2:3">
      <c r="B199" s="89"/>
      <c r="C199" s="73"/>
    </row>
    <row r="200" spans="2:3">
      <c r="B200" s="89"/>
      <c r="C200" s="73"/>
    </row>
    <row r="201" spans="2:3">
      <c r="B201" s="89"/>
      <c r="C201" s="73"/>
    </row>
    <row r="202" spans="2:3">
      <c r="B202" s="89"/>
      <c r="C202" s="73"/>
    </row>
    <row r="203" spans="2:3">
      <c r="B203" s="89"/>
      <c r="C203" s="73"/>
    </row>
    <row r="204" spans="2:3">
      <c r="B204" s="89"/>
      <c r="C204" s="73"/>
    </row>
    <row r="205" spans="2:3">
      <c r="B205" s="89"/>
      <c r="C205" s="73"/>
    </row>
    <row r="206" spans="2:3">
      <c r="B206" s="89"/>
      <c r="C206" s="73"/>
    </row>
    <row r="207" spans="2:3">
      <c r="B207" s="89"/>
      <c r="C207" s="73"/>
    </row>
  </sheetData>
  <mergeCells count="2">
    <mergeCell ref="A7:G7"/>
    <mergeCell ref="A1:G1"/>
  </mergeCells>
  <phoneticPr fontId="9" type="noConversion"/>
  <dataValidations count="4">
    <dataValidation type="list" allowBlank="1" showInputMessage="1" showErrorMessage="1" sqref="E8:E191 E3:E6">
      <formula1>年資</formula1>
    </dataValidation>
    <dataValidation type="list" allowBlank="1" showInputMessage="1" showErrorMessage="1" sqref="D8:D191 D3:D6">
      <formula1>年齡</formula1>
    </dataValidation>
    <dataValidation type="whole" allowBlank="1" showInputMessage="1" showErrorMessage="1" sqref="F8:F132 F3:F6">
      <formula1>1</formula1>
      <formula2>1000000</formula2>
    </dataValidation>
    <dataValidation type="list" allowBlank="1" showInputMessage="1" showErrorMessage="1" sqref="B3:B7">
      <formula1>主管機關</formula1>
    </dataValidation>
  </dataValidations>
  <pageMargins left="0.7" right="0.7" top="0.75" bottom="0.75" header="0.3" footer="0.3"/>
  <pageSetup paperSize="9" scale="6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opLeftCell="A5" workbookViewId="0">
      <selection activeCell="B2" sqref="B2:E2"/>
    </sheetView>
  </sheetViews>
  <sheetFormatPr defaultRowHeight="16.5"/>
  <cols>
    <col min="1" max="1" width="11.375" style="79" customWidth="1"/>
    <col min="2" max="2" width="37" customWidth="1"/>
    <col min="3" max="3" width="6.125" customWidth="1"/>
    <col min="4" max="4" width="5.375" customWidth="1"/>
    <col min="5" max="5" width="81.875" customWidth="1"/>
  </cols>
  <sheetData>
    <row r="1" spans="1:5" ht="45.75" customHeight="1">
      <c r="A1" s="245" t="s">
        <v>693</v>
      </c>
      <c r="B1" s="246"/>
      <c r="C1" s="246"/>
      <c r="D1" s="246"/>
      <c r="E1" s="247"/>
    </row>
    <row r="2" spans="1:5" ht="48" customHeight="1">
      <c r="A2" s="77" t="s">
        <v>688</v>
      </c>
      <c r="B2" s="248"/>
      <c r="C2" s="249"/>
      <c r="D2" s="250"/>
      <c r="E2" s="251"/>
    </row>
    <row r="3" spans="1:5" ht="33.75" customHeight="1">
      <c r="A3" s="252" t="s">
        <v>687</v>
      </c>
      <c r="B3" s="253"/>
      <c r="C3" s="253"/>
      <c r="D3" s="253"/>
      <c r="E3" s="254"/>
    </row>
    <row r="4" spans="1:5" ht="24.75" customHeight="1">
      <c r="A4" s="266" t="s">
        <v>677</v>
      </c>
      <c r="B4" s="255" t="s">
        <v>689</v>
      </c>
      <c r="C4" s="275" t="s">
        <v>707</v>
      </c>
      <c r="D4" s="211" t="str">
        <f>IF(C4="□無
■有","涉訟原因簡述：","")</f>
        <v/>
      </c>
      <c r="E4" s="212"/>
    </row>
    <row r="5" spans="1:5" ht="114" customHeight="1">
      <c r="A5" s="268"/>
      <c r="B5" s="257"/>
      <c r="C5" s="269"/>
      <c r="D5" s="264"/>
      <c r="E5" s="265"/>
    </row>
    <row r="6" spans="1:5" ht="29.25" customHeight="1">
      <c r="A6" s="266" t="s">
        <v>691</v>
      </c>
      <c r="B6" s="255" t="s">
        <v>696</v>
      </c>
      <c r="C6" s="275" t="s">
        <v>711</v>
      </c>
      <c r="D6" s="276"/>
      <c r="E6" s="277"/>
    </row>
    <row r="7" spans="1:5" ht="41.25" customHeight="1">
      <c r="A7" s="267"/>
      <c r="B7" s="256"/>
      <c r="C7" s="213"/>
      <c r="D7" s="82" t="s">
        <v>713</v>
      </c>
      <c r="E7" s="214" t="s">
        <v>724</v>
      </c>
    </row>
    <row r="8" spans="1:5" ht="25.5" customHeight="1">
      <c r="A8" s="267"/>
      <c r="B8" s="256"/>
      <c r="C8" s="213"/>
      <c r="D8" s="82" t="s">
        <v>713</v>
      </c>
      <c r="E8" s="214" t="s">
        <v>709</v>
      </c>
    </row>
    <row r="9" spans="1:5" ht="24" customHeight="1">
      <c r="A9" s="267"/>
      <c r="B9" s="256"/>
      <c r="C9" s="213"/>
      <c r="D9" s="82" t="s">
        <v>713</v>
      </c>
      <c r="E9" s="215" t="s">
        <v>710</v>
      </c>
    </row>
    <row r="10" spans="1:5" ht="41.25" customHeight="1">
      <c r="A10" s="267"/>
      <c r="B10" s="256"/>
      <c r="C10" s="213"/>
      <c r="D10" s="82" t="s">
        <v>713</v>
      </c>
      <c r="E10" s="214" t="s">
        <v>717</v>
      </c>
    </row>
    <row r="11" spans="1:5" ht="29.25" customHeight="1">
      <c r="A11" s="267"/>
      <c r="B11" s="256"/>
      <c r="C11" s="278" t="s">
        <v>718</v>
      </c>
      <c r="D11" s="279"/>
      <c r="E11" s="280"/>
    </row>
    <row r="12" spans="1:5" ht="42.75" customHeight="1">
      <c r="A12" s="267"/>
      <c r="B12" s="256"/>
      <c r="C12" s="213"/>
      <c r="D12" s="82" t="s">
        <v>713</v>
      </c>
      <c r="E12" s="214" t="s">
        <v>725</v>
      </c>
    </row>
    <row r="13" spans="1:5" ht="40.5" customHeight="1">
      <c r="A13" s="267"/>
      <c r="B13" s="256"/>
      <c r="C13" s="213"/>
      <c r="D13" s="82" t="s">
        <v>713</v>
      </c>
      <c r="E13" s="214" t="s">
        <v>723</v>
      </c>
    </row>
    <row r="14" spans="1:5" ht="52.5" customHeight="1">
      <c r="A14" s="267"/>
      <c r="B14" s="256"/>
      <c r="C14" s="213"/>
      <c r="D14" s="82" t="s">
        <v>713</v>
      </c>
      <c r="E14" s="214" t="s">
        <v>717</v>
      </c>
    </row>
    <row r="15" spans="1:5" ht="33.75" customHeight="1">
      <c r="A15" s="268"/>
      <c r="B15" s="257"/>
      <c r="C15" s="269" t="s">
        <v>721</v>
      </c>
      <c r="D15" s="270"/>
      <c r="E15" s="271"/>
    </row>
    <row r="16" spans="1:5" ht="36" customHeight="1">
      <c r="A16" s="272" t="s">
        <v>701</v>
      </c>
      <c r="B16" s="273"/>
      <c r="C16" s="273"/>
      <c r="D16" s="273"/>
      <c r="E16" s="274"/>
    </row>
    <row r="17" spans="1:5" ht="162.75" customHeight="1">
      <c r="A17" s="77" t="s">
        <v>679</v>
      </c>
      <c r="B17" s="208" t="s">
        <v>699</v>
      </c>
      <c r="C17" s="258"/>
      <c r="D17" s="259"/>
      <c r="E17" s="254"/>
    </row>
    <row r="18" spans="1:5" ht="31.5" customHeight="1">
      <c r="A18" s="272" t="s">
        <v>702</v>
      </c>
      <c r="B18" s="273"/>
      <c r="C18" s="273"/>
      <c r="D18" s="273"/>
      <c r="E18" s="274"/>
    </row>
    <row r="19" spans="1:5" ht="162" customHeight="1">
      <c r="A19" s="77" t="s">
        <v>692</v>
      </c>
      <c r="B19" s="208" t="s">
        <v>700</v>
      </c>
      <c r="C19" s="258"/>
      <c r="D19" s="259"/>
      <c r="E19" s="254"/>
    </row>
    <row r="20" spans="1:5" ht="35.25" customHeight="1">
      <c r="A20" s="252" t="s">
        <v>703</v>
      </c>
      <c r="B20" s="263"/>
      <c r="C20" s="263"/>
      <c r="D20" s="263"/>
      <c r="E20" s="254"/>
    </row>
    <row r="21" spans="1:5" ht="204.75" customHeight="1" thickBot="1">
      <c r="A21" s="207" t="s">
        <v>681</v>
      </c>
      <c r="B21" s="209" t="s">
        <v>698</v>
      </c>
      <c r="C21" s="260"/>
      <c r="D21" s="261"/>
      <c r="E21" s="262"/>
    </row>
    <row r="22" spans="1:5">
      <c r="A22" s="83"/>
      <c r="B22" s="203"/>
    </row>
    <row r="23" spans="1:5">
      <c r="A23" s="83"/>
      <c r="B23" s="203"/>
    </row>
    <row r="24" spans="1:5">
      <c r="A24" s="83"/>
      <c r="B24" s="203"/>
    </row>
    <row r="25" spans="1:5">
      <c r="A25" s="83"/>
      <c r="B25" s="21"/>
    </row>
    <row r="26" spans="1:5">
      <c r="A26" s="83"/>
      <c r="B26" s="21"/>
    </row>
    <row r="27" spans="1:5">
      <c r="A27" s="83"/>
      <c r="B27" s="21"/>
    </row>
    <row r="31" spans="1:5">
      <c r="C31" s="21"/>
    </row>
  </sheetData>
  <mergeCells count="18">
    <mergeCell ref="C21:E21"/>
    <mergeCell ref="A20:E20"/>
    <mergeCell ref="D5:E5"/>
    <mergeCell ref="A6:A15"/>
    <mergeCell ref="C15:E15"/>
    <mergeCell ref="A16:E16"/>
    <mergeCell ref="A18:E18"/>
    <mergeCell ref="C17:E17"/>
    <mergeCell ref="C4:C5"/>
    <mergeCell ref="A4:A5"/>
    <mergeCell ref="B4:B5"/>
    <mergeCell ref="C6:E6"/>
    <mergeCell ref="C11:E11"/>
    <mergeCell ref="A1:E1"/>
    <mergeCell ref="B2:E2"/>
    <mergeCell ref="A3:E3"/>
    <mergeCell ref="B6:B15"/>
    <mergeCell ref="C19:E19"/>
  </mergeCells>
  <phoneticPr fontId="34" type="noConversion"/>
  <dataValidations count="1">
    <dataValidation type="list" allowBlank="1" showInputMessage="1" showErrorMessage="1" sqref="B2:C2 E2">
      <formula1>主管機關</formula1>
    </dataValidation>
  </dataValidations>
  <pageMargins left="0.7" right="0.7" top="0.75" bottom="0.75" header="0.3" footer="0.3"/>
  <pageSetup paperSize="9" scale="62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工作表3!$D$2:$D$3</xm:f>
          </x14:formula1>
          <xm:sqref>C6</xm:sqref>
        </x14:dataValidation>
        <x14:dataValidation type="list" allowBlank="1" showInputMessage="1" showErrorMessage="1">
          <x14:formula1>
            <xm:f>工作表3!$E$2:$E$3</xm:f>
          </x14:formula1>
          <xm:sqref>D12:D14 D7:D10</xm:sqref>
        </x14:dataValidation>
        <x14:dataValidation type="list" allowBlank="1" showInputMessage="1" showErrorMessage="1">
          <x14:formula1>
            <xm:f>工作表3!$F$2:$F$3</xm:f>
          </x14:formula1>
          <xm:sqref>C11 E11</xm:sqref>
        </x14:dataValidation>
        <x14:dataValidation type="list" allowBlank="1" showInputMessage="1" showErrorMessage="1">
          <x14:formula1>
            <xm:f>工作表3!$G$2:$G$3</xm:f>
          </x14:formula1>
          <xm:sqref>C15</xm:sqref>
        </x14:dataValidation>
        <x14:dataValidation type="list" allowBlank="1" showInputMessage="1" showErrorMessage="1">
          <x14:formula1>
            <xm:f>工作表3!$B$2:$B$3</xm:f>
          </x14:formula1>
          <xm:sqref>C4:C5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39"/>
  <sheetViews>
    <sheetView zoomScale="70" zoomScaleNormal="70" workbookViewId="0">
      <selection activeCell="G5" sqref="G5"/>
    </sheetView>
  </sheetViews>
  <sheetFormatPr defaultRowHeight="16.5"/>
  <cols>
    <col min="1" max="1" width="9.625" bestFit="1" customWidth="1"/>
    <col min="3" max="3" width="17.125" customWidth="1"/>
    <col min="4" max="5" width="54.25" customWidth="1"/>
    <col min="6" max="6" width="49.375" customWidth="1"/>
    <col min="7" max="7" width="11.625" customWidth="1"/>
    <col min="8" max="8" width="14.5" customWidth="1"/>
    <col min="9" max="9" width="28.875" customWidth="1"/>
    <col min="10" max="10" width="54.125" customWidth="1"/>
    <col min="11" max="11" width="28.125" style="1" customWidth="1"/>
    <col min="12" max="12" width="16.125" style="1" customWidth="1"/>
    <col min="13" max="13" width="10.125" customWidth="1"/>
    <col min="14" max="14" width="10.625" customWidth="1"/>
    <col min="15" max="15" width="13.25" customWidth="1"/>
    <col min="16" max="16" width="18.5" customWidth="1"/>
    <col min="17" max="18" width="32.25" customWidth="1"/>
    <col min="19" max="19" width="18.375" customWidth="1"/>
    <col min="20" max="20" width="8.75" customWidth="1"/>
    <col min="22" max="22" width="14.5" customWidth="1"/>
    <col min="23" max="23" width="10.75" customWidth="1"/>
    <col min="24" max="25" width="14.5" customWidth="1"/>
    <col min="26" max="26" width="17.75" customWidth="1"/>
    <col min="27" max="27" width="40.375" customWidth="1"/>
    <col min="28" max="28" width="9.375" customWidth="1"/>
    <col min="29" max="29" width="16.5" customWidth="1"/>
    <col min="30" max="30" width="46" customWidth="1"/>
    <col min="31" max="31" width="22.625" customWidth="1"/>
    <col min="35" max="36" width="13.125" customWidth="1"/>
    <col min="50" max="50" width="17.875" customWidth="1"/>
  </cols>
  <sheetData>
    <row r="1" spans="2:50" ht="17.25" thickBot="1">
      <c r="AI1" s="35" t="s">
        <v>201</v>
      </c>
      <c r="AJ1" s="35" t="s">
        <v>202</v>
      </c>
      <c r="AK1" s="8" t="s">
        <v>0</v>
      </c>
    </row>
    <row r="2" spans="2:50" ht="215.25" thickBot="1">
      <c r="B2" s="5" t="s">
        <v>8</v>
      </c>
      <c r="C2" s="6" t="s">
        <v>12</v>
      </c>
      <c r="D2" s="6" t="s">
        <v>11</v>
      </c>
      <c r="E2" s="6"/>
      <c r="F2" s="6"/>
      <c r="G2" s="7" t="s">
        <v>451</v>
      </c>
      <c r="H2" s="38" t="s">
        <v>543</v>
      </c>
      <c r="I2" s="8" t="s">
        <v>0</v>
      </c>
      <c r="J2" s="9" t="s">
        <v>162</v>
      </c>
      <c r="K2" s="9" t="s">
        <v>64</v>
      </c>
      <c r="L2" s="9"/>
      <c r="M2" s="9" t="s">
        <v>65</v>
      </c>
      <c r="N2" s="9" t="s">
        <v>10</v>
      </c>
      <c r="O2" s="7" t="s">
        <v>532</v>
      </c>
      <c r="P2" s="9" t="s">
        <v>200</v>
      </c>
      <c r="Q2" s="9" t="s">
        <v>237</v>
      </c>
      <c r="R2" s="9"/>
      <c r="S2" t="s">
        <v>430</v>
      </c>
      <c r="T2" s="9" t="s">
        <v>203</v>
      </c>
      <c r="U2" s="7" t="s">
        <v>2</v>
      </c>
      <c r="V2" s="6" t="s">
        <v>236</v>
      </c>
      <c r="W2" s="6"/>
      <c r="X2" s="7" t="s">
        <v>6</v>
      </c>
      <c r="Y2" s="7" t="s">
        <v>3</v>
      </c>
      <c r="Z2" s="7" t="s">
        <v>427</v>
      </c>
      <c r="AA2" s="7" t="s">
        <v>15</v>
      </c>
      <c r="AB2" s="6" t="s">
        <v>14</v>
      </c>
      <c r="AC2" s="6" t="s">
        <v>13</v>
      </c>
      <c r="AD2" s="6"/>
      <c r="AE2" s="185" t="s">
        <v>641</v>
      </c>
      <c r="AF2" s="10" t="s">
        <v>5</v>
      </c>
      <c r="AI2" s="35" t="s">
        <v>201</v>
      </c>
      <c r="AJ2" s="35" t="s">
        <v>202</v>
      </c>
      <c r="AK2" t="s">
        <v>450</v>
      </c>
      <c r="AL2" t="s">
        <v>441</v>
      </c>
      <c r="AM2" t="s">
        <v>442</v>
      </c>
      <c r="AN2" t="s">
        <v>443</v>
      </c>
      <c r="AO2" t="s">
        <v>444</v>
      </c>
      <c r="AP2" t="s">
        <v>445</v>
      </c>
      <c r="AQ2" t="s">
        <v>446</v>
      </c>
      <c r="AR2" t="s">
        <v>447</v>
      </c>
      <c r="AS2" t="s">
        <v>448</v>
      </c>
      <c r="AT2" t="s">
        <v>449</v>
      </c>
      <c r="AU2" s="68" t="s">
        <v>439</v>
      </c>
      <c r="AV2" s="79" t="s">
        <v>569</v>
      </c>
      <c r="AW2" s="79" t="s">
        <v>557</v>
      </c>
      <c r="AX2" s="21" t="s">
        <v>603</v>
      </c>
    </row>
    <row r="3" spans="2:50" ht="76.5" customHeight="1" thickBot="1">
      <c r="B3" s="3">
        <v>1</v>
      </c>
      <c r="C3" s="13" t="s">
        <v>478</v>
      </c>
      <c r="D3" s="14"/>
      <c r="E3" s="14"/>
      <c r="F3" s="14"/>
      <c r="G3" s="11" t="s">
        <v>170</v>
      </c>
      <c r="H3" s="16" t="s">
        <v>545</v>
      </c>
      <c r="I3" s="15" t="s">
        <v>228</v>
      </c>
      <c r="J3" s="36" t="s">
        <v>362</v>
      </c>
      <c r="K3" s="16" t="s">
        <v>360</v>
      </c>
      <c r="L3" s="16"/>
      <c r="M3" s="14" t="s">
        <v>333</v>
      </c>
      <c r="N3" s="14" t="s">
        <v>164</v>
      </c>
      <c r="O3" s="14" t="s">
        <v>166</v>
      </c>
      <c r="P3" s="14" t="s">
        <v>201</v>
      </c>
      <c r="Q3" s="25" t="s">
        <v>238</v>
      </c>
      <c r="R3" s="25"/>
      <c r="S3" t="s">
        <v>431</v>
      </c>
      <c r="T3" s="14" t="s">
        <v>204</v>
      </c>
      <c r="U3" s="14" t="s">
        <v>166</v>
      </c>
      <c r="V3" s="14"/>
      <c r="W3" s="39"/>
      <c r="X3" s="39"/>
      <c r="Y3" s="41" t="s">
        <v>188</v>
      </c>
      <c r="Z3" s="40" t="s">
        <v>168</v>
      </c>
      <c r="AA3" s="14" t="s">
        <v>727</v>
      </c>
      <c r="AB3" s="14" t="s">
        <v>596</v>
      </c>
      <c r="AC3" s="14"/>
      <c r="AD3" s="14"/>
      <c r="AE3" s="186" t="s">
        <v>648</v>
      </c>
      <c r="AF3" s="29"/>
      <c r="AG3" t="s">
        <v>440</v>
      </c>
      <c r="AH3" s="31" t="str">
        <f>VLOOKUP('附表一-統計表'!G3,G:AG,22,0)</f>
        <v>經法院判決有罪確定；或經檢察官依刑事訴訟法第253條、第254條予以不起訴處分或依第253條之1予以緩起訴處分確定</v>
      </c>
      <c r="AI3" s="31" t="s">
        <v>289</v>
      </c>
      <c r="AJ3" s="25" t="s">
        <v>238</v>
      </c>
      <c r="AK3" s="15" t="s">
        <v>228</v>
      </c>
      <c r="AL3" s="15" t="s">
        <v>228</v>
      </c>
      <c r="AM3" s="15" t="s">
        <v>228</v>
      </c>
      <c r="AN3" s="15" t="s">
        <v>228</v>
      </c>
      <c r="AO3" s="15" t="s">
        <v>228</v>
      </c>
      <c r="AP3" s="15" t="s">
        <v>231</v>
      </c>
      <c r="AQ3" s="15" t="s">
        <v>228</v>
      </c>
      <c r="AR3" s="15" t="s">
        <v>235</v>
      </c>
      <c r="AS3" s="15" t="s">
        <v>234</v>
      </c>
      <c r="AT3" s="15" t="s">
        <v>231</v>
      </c>
      <c r="AV3" s="80" t="s">
        <v>572</v>
      </c>
      <c r="AW3" s="78" t="s">
        <v>674</v>
      </c>
      <c r="AX3" t="s">
        <v>606</v>
      </c>
    </row>
    <row r="4" spans="2:50" ht="100.5" customHeight="1" thickBot="1">
      <c r="B4" s="3">
        <v>2</v>
      </c>
      <c r="C4" s="13" t="s">
        <v>479</v>
      </c>
      <c r="D4" s="14"/>
      <c r="E4" s="14"/>
      <c r="F4" s="14"/>
      <c r="G4" s="11" t="s">
        <v>171</v>
      </c>
      <c r="H4" s="16" t="s">
        <v>547</v>
      </c>
      <c r="I4" s="15" t="s">
        <v>229</v>
      </c>
      <c r="J4" s="36" t="s">
        <v>363</v>
      </c>
      <c r="K4" s="16" t="s">
        <v>210</v>
      </c>
      <c r="L4" s="16"/>
      <c r="M4" s="14" t="s">
        <v>332</v>
      </c>
      <c r="N4" s="14" t="s">
        <v>165</v>
      </c>
      <c r="O4" s="14" t="s">
        <v>167</v>
      </c>
      <c r="P4" s="14" t="s">
        <v>202</v>
      </c>
      <c r="Q4" s="25" t="s">
        <v>239</v>
      </c>
      <c r="R4" s="25"/>
      <c r="S4" t="s">
        <v>434</v>
      </c>
      <c r="T4" s="14" t="s">
        <v>205</v>
      </c>
      <c r="U4" s="14" t="s">
        <v>639</v>
      </c>
      <c r="V4" s="14"/>
      <c r="W4" s="39"/>
      <c r="X4" s="39"/>
      <c r="Y4" s="41" t="s">
        <v>189</v>
      </c>
      <c r="Z4" s="40" t="s">
        <v>169</v>
      </c>
      <c r="AA4" s="14" t="s">
        <v>666</v>
      </c>
      <c r="AB4" s="14" t="s">
        <v>597</v>
      </c>
      <c r="AC4" s="14"/>
      <c r="AD4" s="14"/>
      <c r="AE4" s="187" t="s">
        <v>670</v>
      </c>
      <c r="AF4" s="29"/>
      <c r="AG4" t="s">
        <v>441</v>
      </c>
      <c r="AH4" s="31" t="str">
        <f>VLOOKUP('附表一-統計表'!G4,G:AG,22,0)</f>
        <v>經法院判決有罪確定；或經檢察官依刑事訴訟法第253條、第254條予以不起訴處分或依第253條之1予以緩起訴處分確定</v>
      </c>
      <c r="AI4" s="31" t="s">
        <v>290</v>
      </c>
      <c r="AJ4" s="25" t="s">
        <v>239</v>
      </c>
      <c r="AK4" s="15" t="s">
        <v>229</v>
      </c>
      <c r="AL4" s="15" t="s">
        <v>229</v>
      </c>
      <c r="AM4" s="15" t="s">
        <v>229</v>
      </c>
      <c r="AN4" s="15" t="s">
        <v>229</v>
      </c>
      <c r="AO4" s="15" t="s">
        <v>229</v>
      </c>
      <c r="AP4" s="15" t="s">
        <v>226</v>
      </c>
      <c r="AQ4" s="15" t="s">
        <v>229</v>
      </c>
      <c r="AR4" s="15"/>
      <c r="AT4" s="15" t="s">
        <v>226</v>
      </c>
      <c r="AV4" s="80" t="s">
        <v>570</v>
      </c>
      <c r="AW4" s="78" t="s">
        <v>560</v>
      </c>
      <c r="AX4" t="s">
        <v>608</v>
      </c>
    </row>
    <row r="5" spans="2:50" ht="48" thickBot="1">
      <c r="B5" s="3">
        <v>3</v>
      </c>
      <c r="C5" s="13" t="s">
        <v>480</v>
      </c>
      <c r="D5" s="14"/>
      <c r="E5" s="14"/>
      <c r="F5" s="14"/>
      <c r="G5" s="11" t="s">
        <v>172</v>
      </c>
      <c r="H5" s="16" t="s">
        <v>548</v>
      </c>
      <c r="I5" s="15" t="s">
        <v>227</v>
      </c>
      <c r="J5" t="s">
        <v>364</v>
      </c>
      <c r="K5" s="16" t="s">
        <v>211</v>
      </c>
      <c r="L5" s="16"/>
      <c r="M5" s="14"/>
      <c r="N5" s="14"/>
      <c r="O5" s="14"/>
      <c r="P5" s="14"/>
      <c r="Q5" s="25" t="s">
        <v>240</v>
      </c>
      <c r="R5" s="25"/>
      <c r="S5" t="s">
        <v>432</v>
      </c>
      <c r="T5" s="14" t="s">
        <v>206</v>
      </c>
      <c r="U5" s="14"/>
      <c r="V5" s="14"/>
      <c r="W5" s="39"/>
      <c r="X5" s="39"/>
      <c r="Y5" s="41" t="s">
        <v>190</v>
      </c>
      <c r="Z5" s="40"/>
      <c r="AA5" s="14" t="s">
        <v>664</v>
      </c>
      <c r="AB5" s="14" t="s">
        <v>591</v>
      </c>
      <c r="AC5" s="14"/>
      <c r="AD5" s="14"/>
      <c r="AE5" s="186" t="s">
        <v>643</v>
      </c>
      <c r="AF5" s="29"/>
      <c r="AG5" t="s">
        <v>442</v>
      </c>
      <c r="AH5" s="31">
        <f>VLOOKUP('附表一-統計表'!G5,G:AG,22,0)</f>
        <v>0</v>
      </c>
      <c r="AI5" s="32" t="s">
        <v>291</v>
      </c>
      <c r="AJ5" s="25" t="s">
        <v>240</v>
      </c>
      <c r="AK5" s="15" t="s">
        <v>227</v>
      </c>
      <c r="AL5" s="15" t="s">
        <v>227</v>
      </c>
      <c r="AM5" s="15" t="s">
        <v>227</v>
      </c>
      <c r="AN5" s="15" t="s">
        <v>227</v>
      </c>
      <c r="AO5" s="15" t="s">
        <v>227</v>
      </c>
      <c r="AP5" s="15" t="s">
        <v>228</v>
      </c>
      <c r="AQ5" s="15" t="s">
        <v>227</v>
      </c>
      <c r="AV5" s="80" t="s">
        <v>574</v>
      </c>
      <c r="AW5" s="78" t="s">
        <v>562</v>
      </c>
      <c r="AX5" t="s">
        <v>610</v>
      </c>
    </row>
    <row r="6" spans="2:50" ht="91.5" customHeight="1" thickBot="1">
      <c r="B6" s="3">
        <v>4</v>
      </c>
      <c r="C6" s="13" t="s">
        <v>482</v>
      </c>
      <c r="D6" s="14"/>
      <c r="E6" s="14"/>
      <c r="F6" s="14"/>
      <c r="G6" s="11" t="s">
        <v>173</v>
      </c>
      <c r="H6" s="16"/>
      <c r="I6" s="15" t="s">
        <v>226</v>
      </c>
      <c r="J6" s="37" t="s">
        <v>351</v>
      </c>
      <c r="K6" s="16" t="s">
        <v>212</v>
      </c>
      <c r="L6" s="16"/>
      <c r="M6" s="14"/>
      <c r="N6" s="14"/>
      <c r="O6" s="14"/>
      <c r="P6" s="14"/>
      <c r="Q6" s="25" t="s">
        <v>241</v>
      </c>
      <c r="R6" s="25"/>
      <c r="T6" s="14" t="s">
        <v>207</v>
      </c>
      <c r="U6" s="14"/>
      <c r="V6" s="14"/>
      <c r="W6" s="39"/>
      <c r="X6" s="39"/>
      <c r="Y6" s="41" t="s">
        <v>191</v>
      </c>
      <c r="Z6" s="40"/>
      <c r="AA6" s="14" t="s">
        <v>331</v>
      </c>
      <c r="AB6" s="14" t="s">
        <v>598</v>
      </c>
      <c r="AC6" s="14"/>
      <c r="AD6" s="14"/>
      <c r="AE6" s="187" t="s">
        <v>669</v>
      </c>
      <c r="AF6" s="29"/>
      <c r="AG6" t="s">
        <v>443</v>
      </c>
      <c r="AH6" s="31">
        <f>VLOOKUP('附表一-統計表'!G6,G:AG,22,0)</f>
        <v>0</v>
      </c>
      <c r="AI6" s="31" t="s">
        <v>292</v>
      </c>
      <c r="AJ6" s="25" t="s">
        <v>241</v>
      </c>
      <c r="AK6" s="15" t="s">
        <v>232</v>
      </c>
      <c r="AL6" s="15" t="s">
        <v>232</v>
      </c>
      <c r="AM6" s="15" t="s">
        <v>226</v>
      </c>
      <c r="AN6" s="15" t="s">
        <v>226</v>
      </c>
      <c r="AO6" s="15" t="s">
        <v>232</v>
      </c>
      <c r="AP6" s="15" t="s">
        <v>229</v>
      </c>
      <c r="AQ6" s="15" t="s">
        <v>226</v>
      </c>
      <c r="AV6" s="80" t="s">
        <v>575</v>
      </c>
      <c r="AW6" s="78" t="s">
        <v>563</v>
      </c>
      <c r="AX6" t="s">
        <v>611</v>
      </c>
    </row>
    <row r="7" spans="2:50" ht="90.75" customHeight="1" thickBot="1">
      <c r="B7" s="3">
        <v>5</v>
      </c>
      <c r="C7" s="13" t="s">
        <v>483</v>
      </c>
      <c r="D7" s="14"/>
      <c r="E7" s="14"/>
      <c r="F7" s="14"/>
      <c r="G7" s="11" t="s">
        <v>174</v>
      </c>
      <c r="H7" s="16"/>
      <c r="I7" s="15" t="s">
        <v>230</v>
      </c>
      <c r="J7" s="37"/>
      <c r="K7" s="16" t="s">
        <v>213</v>
      </c>
      <c r="L7" s="16"/>
      <c r="M7" s="14"/>
      <c r="N7" s="14"/>
      <c r="O7" s="14"/>
      <c r="P7" s="14"/>
      <c r="Q7" s="25" t="s">
        <v>242</v>
      </c>
      <c r="R7" s="25"/>
      <c r="T7" s="14" t="s">
        <v>208</v>
      </c>
      <c r="U7" s="14"/>
      <c r="V7" s="14"/>
      <c r="W7" s="39"/>
      <c r="X7" s="39"/>
      <c r="Y7" s="41" t="s">
        <v>192</v>
      </c>
      <c r="Z7" s="40"/>
      <c r="AA7" s="14"/>
      <c r="AB7" s="17"/>
      <c r="AC7" s="14"/>
      <c r="AD7" s="14"/>
      <c r="AE7" s="187" t="s">
        <v>645</v>
      </c>
      <c r="AF7" s="29"/>
      <c r="AG7" t="s">
        <v>444</v>
      </c>
      <c r="AH7" s="31" t="str">
        <f>VLOOKUP('附表一-統計表'!G8,G:AG,22,0)</f>
        <v>經法院判決有罪確定；或經檢察官依刑事訴訟法第253條、第254條予以不起訴處分或依第253條之1予以緩起訴處分確定</v>
      </c>
      <c r="AI7" s="31" t="s">
        <v>293</v>
      </c>
      <c r="AJ7" s="25" t="s">
        <v>242</v>
      </c>
      <c r="AK7" s="15" t="s">
        <v>233</v>
      </c>
      <c r="AL7" s="15" t="s">
        <v>233</v>
      </c>
      <c r="AM7" s="15" t="s">
        <v>230</v>
      </c>
      <c r="AN7" s="15" t="s">
        <v>230</v>
      </c>
      <c r="AO7" s="15" t="s">
        <v>233</v>
      </c>
      <c r="AP7" s="15" t="s">
        <v>227</v>
      </c>
      <c r="AQ7" s="15" t="s">
        <v>230</v>
      </c>
      <c r="AV7" s="80" t="s">
        <v>579</v>
      </c>
      <c r="AW7" s="78" t="s">
        <v>564</v>
      </c>
      <c r="AX7" t="s">
        <v>612</v>
      </c>
    </row>
    <row r="8" spans="2:50" ht="48" thickBot="1">
      <c r="B8" s="3">
        <v>6</v>
      </c>
      <c r="C8" s="13" t="s">
        <v>484</v>
      </c>
      <c r="D8" s="14"/>
      <c r="E8" s="14"/>
      <c r="F8" s="14"/>
      <c r="G8" s="11" t="s">
        <v>175</v>
      </c>
      <c r="H8" s="16"/>
      <c r="I8" s="15" t="s">
        <v>231</v>
      </c>
      <c r="J8" s="21"/>
      <c r="K8" s="16" t="s">
        <v>214</v>
      </c>
      <c r="L8" s="16"/>
      <c r="M8" s="14"/>
      <c r="N8" s="14"/>
      <c r="O8" s="14"/>
      <c r="P8" s="14"/>
      <c r="Q8" s="25" t="s">
        <v>243</v>
      </c>
      <c r="R8" s="25"/>
      <c r="T8" s="14" t="s">
        <v>209</v>
      </c>
      <c r="U8" s="14"/>
      <c r="V8" s="14"/>
      <c r="W8" s="39"/>
      <c r="X8" s="39"/>
      <c r="Y8" s="41" t="s">
        <v>193</v>
      </c>
      <c r="Z8" s="40"/>
      <c r="AA8" s="14"/>
      <c r="AB8" s="17"/>
      <c r="AC8" s="14"/>
      <c r="AD8" s="14"/>
      <c r="AE8" s="186" t="s">
        <v>642</v>
      </c>
      <c r="AF8" s="29"/>
      <c r="AG8" t="s">
        <v>445</v>
      </c>
      <c r="AH8" s="31">
        <f>VLOOKUP('附表一-統計表'!G9,G:AG,22,0)</f>
        <v>0</v>
      </c>
      <c r="AI8" s="31" t="s">
        <v>294</v>
      </c>
      <c r="AJ8" s="25" t="s">
        <v>243</v>
      </c>
      <c r="AK8" s="15" t="s">
        <v>350</v>
      </c>
      <c r="AL8" s="15" t="s">
        <v>350</v>
      </c>
      <c r="AM8" s="15" t="s">
        <v>231</v>
      </c>
      <c r="AN8" s="15" t="s">
        <v>231</v>
      </c>
      <c r="AO8" s="15" t="s">
        <v>350</v>
      </c>
      <c r="AP8" s="15" t="s">
        <v>232</v>
      </c>
      <c r="AQ8" s="15" t="s">
        <v>231</v>
      </c>
      <c r="AV8" s="80" t="s">
        <v>576</v>
      </c>
      <c r="AW8" s="78" t="s">
        <v>566</v>
      </c>
    </row>
    <row r="9" spans="2:50" ht="84" customHeight="1">
      <c r="B9" s="3">
        <v>7</v>
      </c>
      <c r="C9" s="13" t="s">
        <v>485</v>
      </c>
      <c r="D9" s="14"/>
      <c r="E9" s="14"/>
      <c r="F9" s="14"/>
      <c r="G9" s="11" t="s">
        <v>176</v>
      </c>
      <c r="H9" s="16"/>
      <c r="I9" s="15" t="s">
        <v>232</v>
      </c>
      <c r="J9" s="17"/>
      <c r="K9" s="16" t="s">
        <v>215</v>
      </c>
      <c r="L9" s="16"/>
      <c r="M9" s="14"/>
      <c r="N9" s="14"/>
      <c r="O9" s="14"/>
      <c r="P9" s="14"/>
      <c r="Q9" s="25" t="s">
        <v>244</v>
      </c>
      <c r="R9" s="25"/>
      <c r="T9" s="14" t="s">
        <v>337</v>
      </c>
      <c r="U9" s="14"/>
      <c r="V9" s="14"/>
      <c r="W9" s="39"/>
      <c r="X9" s="39"/>
      <c r="Y9" s="41" t="s">
        <v>194</v>
      </c>
      <c r="Z9" s="40"/>
      <c r="AA9" s="14"/>
      <c r="AB9" s="14"/>
      <c r="AC9" s="14"/>
      <c r="AD9" s="14"/>
      <c r="AE9" s="187" t="s">
        <v>671</v>
      </c>
      <c r="AF9" s="29"/>
      <c r="AG9" t="s">
        <v>446</v>
      </c>
      <c r="AH9" s="31" t="e">
        <f>VLOOKUP('附表一-統計表'!G16,G:AG,22,0)</f>
        <v>#N/A</v>
      </c>
      <c r="AI9" s="31" t="s">
        <v>295</v>
      </c>
      <c r="AJ9" s="25" t="s">
        <v>244</v>
      </c>
      <c r="AK9" s="15" t="s">
        <v>616</v>
      </c>
      <c r="AL9" s="15" t="s">
        <v>616</v>
      </c>
      <c r="AM9" s="15" t="s">
        <v>232</v>
      </c>
      <c r="AN9" s="15" t="s">
        <v>232</v>
      </c>
      <c r="AO9" s="15" t="s">
        <v>616</v>
      </c>
      <c r="AP9" s="15" t="s">
        <v>233</v>
      </c>
      <c r="AQ9" s="15" t="s">
        <v>232</v>
      </c>
      <c r="AV9" s="78"/>
      <c r="AW9" s="78" t="s">
        <v>568</v>
      </c>
    </row>
    <row r="10" spans="2:50" ht="31.5">
      <c r="B10" s="3">
        <v>8</v>
      </c>
      <c r="C10" s="13" t="s">
        <v>486</v>
      </c>
      <c r="D10" s="14"/>
      <c r="E10" s="14"/>
      <c r="F10" s="14"/>
      <c r="G10" s="11" t="s">
        <v>177</v>
      </c>
      <c r="H10" s="16"/>
      <c r="I10" s="15" t="s">
        <v>233</v>
      </c>
      <c r="J10" s="17"/>
      <c r="K10" s="16" t="s">
        <v>216</v>
      </c>
      <c r="L10" s="16"/>
      <c r="M10" s="14"/>
      <c r="N10" s="14"/>
      <c r="O10" s="14"/>
      <c r="P10" s="14"/>
      <c r="Q10" s="25" t="s">
        <v>245</v>
      </c>
      <c r="R10" s="25"/>
      <c r="T10" s="14"/>
      <c r="U10" s="14"/>
      <c r="V10" s="14"/>
      <c r="W10" s="39"/>
      <c r="X10" s="39"/>
      <c r="Y10" s="41" t="s">
        <v>195</v>
      </c>
      <c r="Z10" s="40"/>
      <c r="AA10" s="14"/>
      <c r="AB10" s="14"/>
      <c r="AC10" s="14"/>
      <c r="AD10" s="14"/>
      <c r="AE10" s="186" t="s">
        <v>644</v>
      </c>
      <c r="AF10" s="29"/>
      <c r="AG10" t="s">
        <v>447</v>
      </c>
      <c r="AH10" s="31" t="e">
        <f>VLOOKUP('附表一-統計表'!#REF!,G:AG,22,0)</f>
        <v>#REF!</v>
      </c>
      <c r="AI10" s="31" t="s">
        <v>296</v>
      </c>
      <c r="AJ10" s="25" t="s">
        <v>245</v>
      </c>
      <c r="AK10" s="15" t="s">
        <v>617</v>
      </c>
      <c r="AL10" s="15" t="s">
        <v>617</v>
      </c>
      <c r="AM10" s="15" t="s">
        <v>233</v>
      </c>
      <c r="AN10" s="15" t="s">
        <v>233</v>
      </c>
      <c r="AO10" s="15" t="s">
        <v>617</v>
      </c>
      <c r="AP10" s="15" t="s">
        <v>616</v>
      </c>
      <c r="AQ10" s="15" t="s">
        <v>233</v>
      </c>
    </row>
    <row r="11" spans="2:50" ht="47.25">
      <c r="B11" s="3">
        <v>9</v>
      </c>
      <c r="C11" s="13" t="s">
        <v>487</v>
      </c>
      <c r="D11" s="14"/>
      <c r="E11" s="14"/>
      <c r="F11" s="14"/>
      <c r="G11" s="11" t="s">
        <v>178</v>
      </c>
      <c r="H11" s="16"/>
      <c r="I11" s="15" t="s">
        <v>234</v>
      </c>
      <c r="J11" s="17"/>
      <c r="K11" s="16" t="s">
        <v>217</v>
      </c>
      <c r="L11" s="16"/>
      <c r="M11" s="14"/>
      <c r="N11" s="14"/>
      <c r="O11" s="14"/>
      <c r="P11" s="14"/>
      <c r="Q11" s="25" t="s">
        <v>246</v>
      </c>
      <c r="R11" s="25"/>
      <c r="T11" s="14"/>
      <c r="U11" s="14"/>
      <c r="V11" s="14"/>
      <c r="W11" s="14"/>
      <c r="X11" s="14"/>
      <c r="Y11" s="41" t="s">
        <v>429</v>
      </c>
      <c r="Z11" s="14"/>
      <c r="AA11" s="14"/>
      <c r="AB11" s="14"/>
      <c r="AC11" s="14"/>
      <c r="AD11" s="14"/>
      <c r="AE11" s="14"/>
      <c r="AF11" s="29"/>
      <c r="AG11" t="s">
        <v>448</v>
      </c>
      <c r="AH11" s="31" t="e">
        <f>VLOOKUP('附表一-統計表'!#REF!,G:AG,22,0)</f>
        <v>#REF!</v>
      </c>
      <c r="AI11" s="31" t="s">
        <v>297</v>
      </c>
      <c r="AJ11" s="25" t="s">
        <v>246</v>
      </c>
      <c r="AK11" s="15" t="s">
        <v>72</v>
      </c>
      <c r="AL11" s="15" t="s">
        <v>72</v>
      </c>
      <c r="AM11" s="15" t="s">
        <v>234</v>
      </c>
      <c r="AN11" s="15" t="s">
        <v>234</v>
      </c>
      <c r="AO11" s="15" t="s">
        <v>72</v>
      </c>
      <c r="AP11" s="15" t="s">
        <v>617</v>
      </c>
      <c r="AQ11" s="15" t="s">
        <v>234</v>
      </c>
    </row>
    <row r="12" spans="2:50" ht="31.5">
      <c r="B12" s="3">
        <v>10</v>
      </c>
      <c r="C12" s="13" t="s">
        <v>476</v>
      </c>
      <c r="D12" s="14"/>
      <c r="E12" s="14"/>
      <c r="F12" s="14"/>
      <c r="G12" s="11" t="s">
        <v>179</v>
      </c>
      <c r="H12" s="16"/>
      <c r="I12" s="15" t="s">
        <v>235</v>
      </c>
      <c r="J12" s="17"/>
      <c r="K12" s="16" t="s">
        <v>218</v>
      </c>
      <c r="L12" s="16"/>
      <c r="M12" s="14"/>
      <c r="N12" s="14"/>
      <c r="O12" s="14"/>
      <c r="P12" s="14"/>
      <c r="Q12" s="25" t="s">
        <v>247</v>
      </c>
      <c r="R12" s="25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29"/>
      <c r="AG12" t="s">
        <v>449</v>
      </c>
      <c r="AH12" s="31" t="e">
        <f>VLOOKUP('附表一-統計表'!#REF!,G:AG,22,0)</f>
        <v>#REF!</v>
      </c>
      <c r="AI12" s="31" t="s">
        <v>298</v>
      </c>
      <c r="AJ12" s="25" t="s">
        <v>247</v>
      </c>
      <c r="AK12" s="15" t="s">
        <v>618</v>
      </c>
      <c r="AL12" s="15" t="s">
        <v>618</v>
      </c>
      <c r="AM12" s="15" t="s">
        <v>235</v>
      </c>
      <c r="AN12" s="15" t="s">
        <v>235</v>
      </c>
      <c r="AO12" s="15" t="s">
        <v>618</v>
      </c>
      <c r="AP12" s="15" t="s">
        <v>72</v>
      </c>
      <c r="AQ12" s="15" t="s">
        <v>235</v>
      </c>
    </row>
    <row r="13" spans="2:50" ht="47.25">
      <c r="B13" s="3">
        <v>11</v>
      </c>
      <c r="C13" s="13" t="s">
        <v>488</v>
      </c>
      <c r="D13" s="14"/>
      <c r="E13" s="14"/>
      <c r="F13" s="14"/>
      <c r="G13" s="11" t="s">
        <v>180</v>
      </c>
      <c r="H13" s="16"/>
      <c r="I13" s="15" t="s">
        <v>350</v>
      </c>
      <c r="J13" s="17"/>
      <c r="K13" s="16" t="s">
        <v>219</v>
      </c>
      <c r="L13" s="16"/>
      <c r="M13" s="14"/>
      <c r="N13" s="14"/>
      <c r="O13" s="14"/>
      <c r="P13" s="14"/>
      <c r="Q13" s="25" t="s">
        <v>248</v>
      </c>
      <c r="R13" s="25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29"/>
      <c r="AH13" s="31" t="e">
        <f>VLOOKUP('附表一-統計表'!#REF!,G:AG,22,0)</f>
        <v>#REF!</v>
      </c>
      <c r="AI13" s="31" t="s">
        <v>299</v>
      </c>
      <c r="AJ13" s="25" t="s">
        <v>248</v>
      </c>
      <c r="AK13" s="15" t="s">
        <v>619</v>
      </c>
      <c r="AL13" s="15" t="s">
        <v>619</v>
      </c>
      <c r="AM13" s="15" t="s">
        <v>350</v>
      </c>
      <c r="AN13" s="15" t="s">
        <v>350</v>
      </c>
      <c r="AO13" s="15" t="s">
        <v>619</v>
      </c>
      <c r="AP13" s="15" t="s">
        <v>618</v>
      </c>
      <c r="AQ13" s="15" t="s">
        <v>350</v>
      </c>
    </row>
    <row r="14" spans="2:50" ht="31.5">
      <c r="B14" s="3">
        <v>12</v>
      </c>
      <c r="C14" s="13" t="s">
        <v>481</v>
      </c>
      <c r="D14" s="14"/>
      <c r="E14" s="14"/>
      <c r="F14" s="14"/>
      <c r="G14" s="11" t="s">
        <v>199</v>
      </c>
      <c r="H14" s="16"/>
      <c r="I14" s="15" t="s">
        <v>616</v>
      </c>
      <c r="J14" s="18"/>
      <c r="K14" s="16" t="s">
        <v>220</v>
      </c>
      <c r="L14" s="16"/>
      <c r="M14" s="14"/>
      <c r="N14" s="14"/>
      <c r="O14" s="14"/>
      <c r="P14" s="14"/>
      <c r="Q14" s="25" t="s">
        <v>249</v>
      </c>
      <c r="R14" s="25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29"/>
      <c r="AH14" s="31" t="e">
        <f>VLOOKUP('附表一-統計表'!#REF!,G:AG,22,0)</f>
        <v>#REF!</v>
      </c>
      <c r="AI14" s="31" t="s">
        <v>300</v>
      </c>
      <c r="AJ14" s="25" t="s">
        <v>249</v>
      </c>
      <c r="AK14" s="15" t="s">
        <v>630</v>
      </c>
      <c r="AL14" s="15" t="s">
        <v>630</v>
      </c>
      <c r="AM14" s="15" t="s">
        <v>616</v>
      </c>
      <c r="AN14" s="15" t="s">
        <v>616</v>
      </c>
      <c r="AO14" s="15" t="s">
        <v>630</v>
      </c>
      <c r="AP14" s="15" t="s">
        <v>619</v>
      </c>
      <c r="AQ14" s="15" t="s">
        <v>616</v>
      </c>
    </row>
    <row r="15" spans="2:50" ht="31.5">
      <c r="B15" s="3">
        <v>13</v>
      </c>
      <c r="C15" s="13" t="s">
        <v>489</v>
      </c>
      <c r="D15" s="14"/>
      <c r="E15" s="14"/>
      <c r="F15" s="14"/>
      <c r="G15" s="14"/>
      <c r="H15" s="16"/>
      <c r="I15" s="15" t="s">
        <v>617</v>
      </c>
      <c r="J15" s="13"/>
      <c r="K15" s="16" t="s">
        <v>221</v>
      </c>
      <c r="L15" s="16"/>
      <c r="M15" s="14"/>
      <c r="N15" s="14"/>
      <c r="O15" s="14"/>
      <c r="P15" s="14"/>
      <c r="Q15" s="25" t="s">
        <v>250</v>
      </c>
      <c r="R15" s="25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29"/>
      <c r="AH15" s="31" t="e">
        <f>VLOOKUP('附表一-統計表'!#REF!,G:AG,22,0)</f>
        <v>#REF!</v>
      </c>
      <c r="AI15" s="31" t="s">
        <v>301</v>
      </c>
      <c r="AJ15" s="25" t="s">
        <v>250</v>
      </c>
      <c r="AK15" s="15" t="s">
        <v>69</v>
      </c>
      <c r="AL15" s="15" t="s">
        <v>69</v>
      </c>
      <c r="AM15" s="15" t="s">
        <v>617</v>
      </c>
      <c r="AN15" s="15" t="s">
        <v>617</v>
      </c>
      <c r="AO15" s="15" t="s">
        <v>69</v>
      </c>
      <c r="AP15" s="15" t="s">
        <v>630</v>
      </c>
      <c r="AQ15" s="15" t="s">
        <v>617</v>
      </c>
    </row>
    <row r="16" spans="2:50">
      <c r="B16" s="3">
        <v>14</v>
      </c>
      <c r="C16" s="13" t="s">
        <v>490</v>
      </c>
      <c r="D16" s="14"/>
      <c r="E16" s="14"/>
      <c r="F16" s="14"/>
      <c r="G16" s="14"/>
      <c r="H16" s="16"/>
      <c r="I16" s="15" t="s">
        <v>72</v>
      </c>
      <c r="J16" s="18"/>
      <c r="K16" s="16" t="s">
        <v>222</v>
      </c>
      <c r="L16" s="16"/>
      <c r="M16" s="14"/>
      <c r="N16" s="14"/>
      <c r="O16" s="14"/>
      <c r="P16" s="14"/>
      <c r="Q16" s="25" t="s">
        <v>251</v>
      </c>
      <c r="R16" s="25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29"/>
      <c r="AH16" s="31" t="e">
        <f>VLOOKUP('附表一-統計表'!#REF!,G:AG,22,0)</f>
        <v>#REF!</v>
      </c>
      <c r="AI16" s="31" t="s">
        <v>302</v>
      </c>
      <c r="AJ16" s="25" t="s">
        <v>251</v>
      </c>
      <c r="AK16" s="15" t="s">
        <v>620</v>
      </c>
      <c r="AL16" s="15" t="s">
        <v>620</v>
      </c>
      <c r="AM16" s="15" t="s">
        <v>72</v>
      </c>
      <c r="AN16" s="15" t="s">
        <v>72</v>
      </c>
      <c r="AO16" s="15" t="s">
        <v>620</v>
      </c>
      <c r="AP16" s="15" t="s">
        <v>69</v>
      </c>
      <c r="AQ16" s="15" t="s">
        <v>72</v>
      </c>
    </row>
    <row r="17" spans="1:43" ht="33">
      <c r="A17" s="44">
        <v>43088</v>
      </c>
      <c r="B17" s="3">
        <v>15</v>
      </c>
      <c r="C17" s="13" t="s">
        <v>491</v>
      </c>
      <c r="D17" s="14" t="s">
        <v>386</v>
      </c>
      <c r="E17" s="14"/>
      <c r="F17" s="14"/>
      <c r="G17" s="45" t="s">
        <v>387</v>
      </c>
      <c r="H17" s="16"/>
      <c r="I17" s="15" t="s">
        <v>618</v>
      </c>
      <c r="J17" s="18"/>
      <c r="K17" s="12" t="s">
        <v>339</v>
      </c>
      <c r="L17" s="12"/>
      <c r="M17" s="14"/>
      <c r="N17" s="14"/>
      <c r="O17" s="14"/>
      <c r="P17" s="14"/>
      <c r="Q17" s="25" t="s">
        <v>252</v>
      </c>
      <c r="R17" s="25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29"/>
      <c r="AH17" s="31" t="e">
        <f>VLOOKUP('附表一-統計表'!#REF!,G:AG,22,0)</f>
        <v>#REF!</v>
      </c>
      <c r="AI17" s="31" t="s">
        <v>303</v>
      </c>
      <c r="AJ17" s="25" t="s">
        <v>252</v>
      </c>
      <c r="AK17" s="15" t="s">
        <v>621</v>
      </c>
      <c r="AL17" s="15" t="s">
        <v>621</v>
      </c>
      <c r="AM17" s="15" t="s">
        <v>618</v>
      </c>
      <c r="AN17" s="15" t="s">
        <v>618</v>
      </c>
      <c r="AO17" s="15" t="s">
        <v>621</v>
      </c>
      <c r="AP17" s="15" t="s">
        <v>620</v>
      </c>
      <c r="AQ17" s="15" t="s">
        <v>618</v>
      </c>
    </row>
    <row r="18" spans="1:43">
      <c r="B18" s="3">
        <v>16</v>
      </c>
      <c r="C18" s="13" t="s">
        <v>492</v>
      </c>
      <c r="D18" s="14"/>
      <c r="E18" s="14"/>
      <c r="F18" s="14"/>
      <c r="G18" s="14"/>
      <c r="H18" s="16"/>
      <c r="I18" s="15" t="s">
        <v>619</v>
      </c>
      <c r="J18" s="18"/>
      <c r="K18" s="16"/>
      <c r="L18" s="16"/>
      <c r="M18" s="14"/>
      <c r="N18" s="14"/>
      <c r="O18" s="14"/>
      <c r="P18" s="14"/>
      <c r="Q18" s="25" t="s">
        <v>253</v>
      </c>
      <c r="R18" s="25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29"/>
      <c r="AH18" s="31" t="e">
        <f>VLOOKUP('附表一-統計表'!#REF!,G:AG,22,0)</f>
        <v>#REF!</v>
      </c>
      <c r="AI18" s="31" t="s">
        <v>304</v>
      </c>
      <c r="AJ18" s="25" t="s">
        <v>253</v>
      </c>
      <c r="AK18" s="15" t="s">
        <v>79</v>
      </c>
      <c r="AL18" s="15" t="s">
        <v>79</v>
      </c>
      <c r="AM18" s="15" t="s">
        <v>619</v>
      </c>
      <c r="AN18" s="15" t="s">
        <v>619</v>
      </c>
      <c r="AO18" s="15" t="s">
        <v>79</v>
      </c>
      <c r="AP18" s="15" t="s">
        <v>621</v>
      </c>
      <c r="AQ18" s="15" t="s">
        <v>619</v>
      </c>
    </row>
    <row r="19" spans="1:43" ht="31.5">
      <c r="B19" s="3">
        <v>17</v>
      </c>
      <c r="C19" s="13" t="s">
        <v>493</v>
      </c>
      <c r="D19" s="14"/>
      <c r="E19" s="14"/>
      <c r="F19" s="14"/>
      <c r="G19" s="14"/>
      <c r="H19" s="16"/>
      <c r="I19" s="15" t="s">
        <v>630</v>
      </c>
      <c r="J19" s="18"/>
      <c r="K19" s="16"/>
      <c r="L19" s="16"/>
      <c r="M19" s="14"/>
      <c r="N19" s="14"/>
      <c r="O19" s="14"/>
      <c r="P19" s="14"/>
      <c r="Q19" s="25" t="s">
        <v>254</v>
      </c>
      <c r="R19" s="25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29"/>
      <c r="AH19" s="31" t="e">
        <f>VLOOKUP('附表一-統計表'!#REF!,G:AG,22,0)</f>
        <v>#REF!</v>
      </c>
      <c r="AI19" s="31" t="s">
        <v>305</v>
      </c>
      <c r="AJ19" s="25" t="s">
        <v>254</v>
      </c>
      <c r="AK19" s="15" t="s">
        <v>82</v>
      </c>
      <c r="AL19" s="15" t="s">
        <v>82</v>
      </c>
      <c r="AM19" s="15" t="s">
        <v>630</v>
      </c>
      <c r="AN19" s="15" t="s">
        <v>630</v>
      </c>
      <c r="AO19" s="15" t="s">
        <v>82</v>
      </c>
      <c r="AP19" s="15" t="s">
        <v>79</v>
      </c>
      <c r="AQ19" s="15" t="s">
        <v>630</v>
      </c>
    </row>
    <row r="20" spans="1:43">
      <c r="B20" s="3">
        <v>18</v>
      </c>
      <c r="C20" s="13" t="s">
        <v>62</v>
      </c>
      <c r="D20" s="14"/>
      <c r="E20" s="14"/>
      <c r="F20" s="14"/>
      <c r="G20" s="14"/>
      <c r="H20" s="19"/>
      <c r="I20" s="15" t="s">
        <v>69</v>
      </c>
      <c r="J20" s="14"/>
      <c r="K20" s="16"/>
      <c r="L20" s="16"/>
      <c r="M20" s="14"/>
      <c r="N20" s="14"/>
      <c r="O20" s="14"/>
      <c r="P20" s="14"/>
      <c r="Q20" s="25" t="s">
        <v>255</v>
      </c>
      <c r="R20" s="25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29"/>
      <c r="AH20" s="31" t="e">
        <f>VLOOKUP('附表一-統計表'!#REF!,G:AG,22,0)</f>
        <v>#REF!</v>
      </c>
      <c r="AI20" s="31" t="s">
        <v>306</v>
      </c>
      <c r="AJ20" s="25" t="s">
        <v>255</v>
      </c>
      <c r="AK20" s="15" t="s">
        <v>84</v>
      </c>
      <c r="AL20" s="15" t="s">
        <v>84</v>
      </c>
      <c r="AM20" s="15" t="s">
        <v>69</v>
      </c>
      <c r="AN20" s="15" t="s">
        <v>69</v>
      </c>
      <c r="AO20" s="15" t="s">
        <v>84</v>
      </c>
      <c r="AP20" s="15" t="s">
        <v>82</v>
      </c>
      <c r="AQ20" s="15" t="s">
        <v>69</v>
      </c>
    </row>
    <row r="21" spans="1:43">
      <c r="B21" s="3">
        <v>19</v>
      </c>
      <c r="C21" s="13" t="s">
        <v>494</v>
      </c>
      <c r="D21" s="14"/>
      <c r="E21" s="14"/>
      <c r="F21" s="14"/>
      <c r="G21" s="14"/>
      <c r="H21" s="16"/>
      <c r="I21" s="15" t="s">
        <v>620</v>
      </c>
      <c r="J21" s="14"/>
      <c r="K21" s="18"/>
      <c r="L21" s="18"/>
      <c r="M21" s="14"/>
      <c r="N21" s="14"/>
      <c r="O21" s="14"/>
      <c r="P21" s="14"/>
      <c r="Q21" s="25" t="s">
        <v>256</v>
      </c>
      <c r="R21" s="25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29"/>
      <c r="AH21" s="31" t="e">
        <f>VLOOKUP('附表一-統計表'!#REF!,G:AG,22,0)</f>
        <v>#REF!</v>
      </c>
      <c r="AI21" s="31" t="s">
        <v>307</v>
      </c>
      <c r="AJ21" s="25" t="s">
        <v>256</v>
      </c>
      <c r="AK21" s="15" t="s">
        <v>85</v>
      </c>
      <c r="AL21" s="15" t="s">
        <v>85</v>
      </c>
      <c r="AM21" s="15" t="s">
        <v>620</v>
      </c>
      <c r="AN21" s="15" t="s">
        <v>620</v>
      </c>
      <c r="AO21" s="15" t="s">
        <v>85</v>
      </c>
      <c r="AP21" s="15" t="s">
        <v>84</v>
      </c>
      <c r="AQ21" s="15" t="s">
        <v>620</v>
      </c>
    </row>
    <row r="22" spans="1:43">
      <c r="B22" s="3">
        <v>20</v>
      </c>
      <c r="C22" s="13" t="s">
        <v>495</v>
      </c>
      <c r="D22" s="14"/>
      <c r="E22" s="14"/>
      <c r="F22" s="14"/>
      <c r="G22" s="14"/>
      <c r="H22" s="19"/>
      <c r="I22" s="15" t="s">
        <v>621</v>
      </c>
      <c r="J22" s="14"/>
      <c r="K22" s="13"/>
      <c r="L22" s="13"/>
      <c r="M22" s="14"/>
      <c r="N22" s="14"/>
      <c r="O22" s="14"/>
      <c r="P22" s="14"/>
      <c r="Q22" s="25" t="s">
        <v>257</v>
      </c>
      <c r="R22" s="25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29"/>
      <c r="AH22" s="31" t="e">
        <f>VLOOKUP('附表一-統計表'!#REF!,G:AG,22,0)</f>
        <v>#REF!</v>
      </c>
      <c r="AI22" s="33" t="s">
        <v>308</v>
      </c>
      <c r="AJ22" s="25" t="s">
        <v>257</v>
      </c>
      <c r="AK22" s="15" t="s">
        <v>107</v>
      </c>
      <c r="AL22" s="15" t="s">
        <v>107</v>
      </c>
      <c r="AM22" s="15" t="s">
        <v>621</v>
      </c>
      <c r="AN22" s="15" t="s">
        <v>621</v>
      </c>
      <c r="AO22" s="15" t="s">
        <v>107</v>
      </c>
      <c r="AP22" s="15" t="s">
        <v>85</v>
      </c>
      <c r="AQ22" s="15" t="s">
        <v>621</v>
      </c>
    </row>
    <row r="23" spans="1:43">
      <c r="B23" s="3">
        <v>21</v>
      </c>
      <c r="C23" s="13" t="s">
        <v>477</v>
      </c>
      <c r="D23" s="14"/>
      <c r="E23" s="14"/>
      <c r="F23" s="14"/>
      <c r="G23" s="14"/>
      <c r="H23" s="16"/>
      <c r="I23" s="15" t="s">
        <v>79</v>
      </c>
      <c r="J23" s="14"/>
      <c r="K23" s="14"/>
      <c r="L23" s="14"/>
      <c r="M23" s="14"/>
      <c r="N23" s="14"/>
      <c r="O23" s="14"/>
      <c r="P23" s="14"/>
      <c r="Q23" s="25" t="s">
        <v>258</v>
      </c>
      <c r="R23" s="25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29"/>
      <c r="AH23" s="31" t="e">
        <f>VLOOKUP('附表一-統計表'!#REF!,G:AG,22,0)</f>
        <v>#REF!</v>
      </c>
      <c r="AI23" s="32" t="s">
        <v>309</v>
      </c>
      <c r="AJ23" s="25" t="s">
        <v>258</v>
      </c>
      <c r="AK23" s="15" t="s">
        <v>108</v>
      </c>
      <c r="AL23" s="15" t="s">
        <v>108</v>
      </c>
      <c r="AM23" s="15" t="s">
        <v>79</v>
      </c>
      <c r="AN23" s="15" t="s">
        <v>79</v>
      </c>
      <c r="AO23" s="15" t="s">
        <v>108</v>
      </c>
      <c r="AP23" s="15" t="s">
        <v>107</v>
      </c>
      <c r="AQ23" s="15" t="s">
        <v>79</v>
      </c>
    </row>
    <row r="24" spans="1:43" ht="33">
      <c r="B24" s="3">
        <v>22</v>
      </c>
      <c r="C24" s="13" t="s">
        <v>496</v>
      </c>
      <c r="D24" s="14"/>
      <c r="E24" s="14"/>
      <c r="F24" s="14"/>
      <c r="G24" s="14"/>
      <c r="H24" s="19"/>
      <c r="I24" s="15" t="s">
        <v>82</v>
      </c>
      <c r="J24" s="14"/>
      <c r="K24" s="14"/>
      <c r="L24" s="14"/>
      <c r="M24" s="14"/>
      <c r="N24" s="14"/>
      <c r="O24" s="14"/>
      <c r="P24" s="14"/>
      <c r="Q24" s="25" t="s">
        <v>259</v>
      </c>
      <c r="R24" s="25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29"/>
      <c r="AH24" s="31" t="e">
        <f>VLOOKUP('附表一-統計表'!#REF!,G:AG,22,0)</f>
        <v>#REF!</v>
      </c>
      <c r="AI24" s="31" t="s">
        <v>310</v>
      </c>
      <c r="AJ24" s="25" t="s">
        <v>259</v>
      </c>
      <c r="AK24" s="15" t="s">
        <v>109</v>
      </c>
      <c r="AL24" s="15" t="s">
        <v>109</v>
      </c>
      <c r="AM24" s="15" t="s">
        <v>82</v>
      </c>
      <c r="AN24" s="15" t="s">
        <v>82</v>
      </c>
      <c r="AO24" s="15" t="s">
        <v>109</v>
      </c>
      <c r="AP24" s="15" t="s">
        <v>108</v>
      </c>
      <c r="AQ24" s="15" t="s">
        <v>82</v>
      </c>
    </row>
    <row r="25" spans="1:43" ht="33">
      <c r="B25" s="3">
        <v>23</v>
      </c>
      <c r="C25" s="13" t="s">
        <v>63</v>
      </c>
      <c r="D25" s="14"/>
      <c r="E25" s="14"/>
      <c r="F25" s="14"/>
      <c r="G25" s="14"/>
      <c r="H25" s="14"/>
      <c r="I25" s="15" t="s">
        <v>84</v>
      </c>
      <c r="J25" s="14"/>
      <c r="K25" s="14"/>
      <c r="L25" s="14"/>
      <c r="M25" s="14"/>
      <c r="N25" s="14"/>
      <c r="O25" s="14"/>
      <c r="P25" s="14"/>
      <c r="Q25" s="25" t="s">
        <v>260</v>
      </c>
      <c r="R25" s="25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29"/>
      <c r="AH25" s="31" t="e">
        <f>VLOOKUP('附表一-統計表'!#REF!,G:AG,22,0)</f>
        <v>#REF!</v>
      </c>
      <c r="AI25" s="31" t="s">
        <v>311</v>
      </c>
      <c r="AJ25" s="25" t="s">
        <v>260</v>
      </c>
      <c r="AK25" s="15" t="s">
        <v>101</v>
      </c>
      <c r="AL25" s="15" t="s">
        <v>101</v>
      </c>
      <c r="AM25" s="15" t="s">
        <v>84</v>
      </c>
      <c r="AN25" s="15" t="s">
        <v>84</v>
      </c>
      <c r="AO25" s="15" t="s">
        <v>101</v>
      </c>
      <c r="AP25" s="15" t="s">
        <v>109</v>
      </c>
      <c r="AQ25" s="15" t="s">
        <v>84</v>
      </c>
    </row>
    <row r="26" spans="1:43">
      <c r="B26" s="3">
        <v>24</v>
      </c>
      <c r="C26" s="13" t="s">
        <v>497</v>
      </c>
      <c r="D26" s="14"/>
      <c r="E26" s="14"/>
      <c r="F26" s="14"/>
      <c r="G26" s="14"/>
      <c r="H26" s="14"/>
      <c r="I26" s="15" t="s">
        <v>85</v>
      </c>
      <c r="J26" s="14"/>
      <c r="K26" s="14"/>
      <c r="L26" s="14"/>
      <c r="M26" s="14"/>
      <c r="N26" s="14"/>
      <c r="O26" s="14"/>
      <c r="P26" s="14"/>
      <c r="Q26" s="25" t="s">
        <v>261</v>
      </c>
      <c r="R26" s="25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29"/>
      <c r="AH26" s="31" t="e">
        <f>VLOOKUP('附表一-統計表'!#REF!,G:AG,22,0)</f>
        <v>#REF!</v>
      </c>
      <c r="AI26" s="31" t="s">
        <v>312</v>
      </c>
      <c r="AJ26" s="25" t="s">
        <v>261</v>
      </c>
      <c r="AK26" s="15" t="s">
        <v>86</v>
      </c>
      <c r="AL26" s="15" t="s">
        <v>86</v>
      </c>
      <c r="AM26" s="15" t="s">
        <v>85</v>
      </c>
      <c r="AN26" s="15" t="s">
        <v>85</v>
      </c>
      <c r="AO26" s="15" t="s">
        <v>86</v>
      </c>
      <c r="AP26" s="15" t="s">
        <v>101</v>
      </c>
      <c r="AQ26" s="15" t="s">
        <v>85</v>
      </c>
    </row>
    <row r="27" spans="1:43" ht="28.5">
      <c r="B27" s="3">
        <v>25</v>
      </c>
      <c r="C27" s="13" t="s">
        <v>498</v>
      </c>
      <c r="D27" s="14"/>
      <c r="E27" s="14"/>
      <c r="F27" s="14"/>
      <c r="G27" s="14"/>
      <c r="H27" s="14"/>
      <c r="I27" s="15" t="s">
        <v>107</v>
      </c>
      <c r="J27" s="14"/>
      <c r="K27" s="14"/>
      <c r="L27" s="14"/>
      <c r="M27" s="14"/>
      <c r="N27" s="14"/>
      <c r="O27" s="14"/>
      <c r="P27" s="14"/>
      <c r="Q27" s="25" t="s">
        <v>262</v>
      </c>
      <c r="R27" s="25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29"/>
      <c r="AH27" s="31" t="e">
        <f>VLOOKUP('附表一-統計表'!#REF!,G:AG,22,0)</f>
        <v>#REF!</v>
      </c>
      <c r="AI27" s="31" t="s">
        <v>313</v>
      </c>
      <c r="AJ27" s="25" t="s">
        <v>262</v>
      </c>
      <c r="AK27" s="15" t="s">
        <v>110</v>
      </c>
      <c r="AL27" s="15" t="s">
        <v>110</v>
      </c>
      <c r="AM27" s="15" t="s">
        <v>107</v>
      </c>
      <c r="AN27" s="15" t="s">
        <v>107</v>
      </c>
      <c r="AO27" s="15" t="s">
        <v>110</v>
      </c>
      <c r="AP27" s="15" t="s">
        <v>86</v>
      </c>
      <c r="AQ27" s="15" t="s">
        <v>107</v>
      </c>
    </row>
    <row r="28" spans="1:43">
      <c r="B28" s="3">
        <v>26</v>
      </c>
      <c r="C28" s="13" t="s">
        <v>600</v>
      </c>
      <c r="D28" s="14"/>
      <c r="E28" s="14"/>
      <c r="F28" s="14"/>
      <c r="G28" s="14"/>
      <c r="H28" s="14"/>
      <c r="I28" s="15" t="s">
        <v>108</v>
      </c>
      <c r="J28" s="14"/>
      <c r="K28" s="14"/>
      <c r="L28" s="14"/>
      <c r="M28" s="14"/>
      <c r="N28" s="14"/>
      <c r="O28" s="14"/>
      <c r="P28" s="14"/>
      <c r="Q28" s="25" t="s">
        <v>263</v>
      </c>
      <c r="R28" s="2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29"/>
      <c r="AH28" s="31" t="e">
        <f>VLOOKUP('附表一-統計表'!#REF!,G:AG,22,0)</f>
        <v>#REF!</v>
      </c>
      <c r="AI28" s="31" t="s">
        <v>314</v>
      </c>
      <c r="AJ28" s="25" t="s">
        <v>263</v>
      </c>
      <c r="AK28" s="15" t="s">
        <v>102</v>
      </c>
      <c r="AL28" s="15" t="s">
        <v>102</v>
      </c>
      <c r="AM28" s="15" t="s">
        <v>108</v>
      </c>
      <c r="AN28" s="15" t="s">
        <v>108</v>
      </c>
      <c r="AO28" s="15" t="s">
        <v>102</v>
      </c>
      <c r="AP28" s="15" t="s">
        <v>110</v>
      </c>
      <c r="AQ28" s="15" t="s">
        <v>108</v>
      </c>
    </row>
    <row r="29" spans="1:43" ht="33">
      <c r="B29" s="3">
        <v>27</v>
      </c>
      <c r="C29" s="13" t="s">
        <v>499</v>
      </c>
      <c r="D29" s="14"/>
      <c r="E29" s="14"/>
      <c r="F29" s="14"/>
      <c r="G29" s="14"/>
      <c r="H29" s="14"/>
      <c r="I29" s="15" t="s">
        <v>109</v>
      </c>
      <c r="J29" s="14"/>
      <c r="K29" s="14"/>
      <c r="L29" s="14"/>
      <c r="M29" s="14"/>
      <c r="N29" s="14"/>
      <c r="O29" s="14"/>
      <c r="P29" s="14"/>
      <c r="Q29" s="25" t="s">
        <v>264</v>
      </c>
      <c r="R29" s="25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29"/>
      <c r="AH29" s="31" t="e">
        <f>VLOOKUP('附表一-統計表'!#REF!,G:AG,22,0)</f>
        <v>#REF!</v>
      </c>
      <c r="AI29" s="31" t="s">
        <v>315</v>
      </c>
      <c r="AJ29" s="25" t="s">
        <v>264</v>
      </c>
      <c r="AK29" s="15" t="s">
        <v>97</v>
      </c>
      <c r="AL29" s="15" t="s">
        <v>97</v>
      </c>
      <c r="AM29" s="15" t="s">
        <v>109</v>
      </c>
      <c r="AN29" s="15" t="s">
        <v>109</v>
      </c>
      <c r="AO29" s="15" t="s">
        <v>97</v>
      </c>
      <c r="AP29" s="15" t="s">
        <v>102</v>
      </c>
      <c r="AQ29" s="15" t="s">
        <v>109</v>
      </c>
    </row>
    <row r="30" spans="1:43" ht="33">
      <c r="B30" s="3">
        <v>28</v>
      </c>
      <c r="C30" s="13" t="s">
        <v>500</v>
      </c>
      <c r="D30" s="14"/>
      <c r="E30" s="14"/>
      <c r="F30" s="14"/>
      <c r="G30" s="14"/>
      <c r="H30" s="14"/>
      <c r="I30" s="15" t="s">
        <v>101</v>
      </c>
      <c r="J30" s="14"/>
      <c r="K30" s="14"/>
      <c r="L30" s="14"/>
      <c r="M30" s="14"/>
      <c r="N30" s="14"/>
      <c r="O30" s="14"/>
      <c r="P30" s="14"/>
      <c r="Q30" s="25" t="s">
        <v>265</v>
      </c>
      <c r="R30" s="25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29"/>
      <c r="AH30" s="31" t="e">
        <f>VLOOKUP('附表一-統計表'!#REF!,G:AG,22,0)</f>
        <v>#REF!</v>
      </c>
      <c r="AI30" s="31" t="s">
        <v>316</v>
      </c>
      <c r="AJ30" s="25" t="s">
        <v>265</v>
      </c>
      <c r="AK30" s="15" t="s">
        <v>99</v>
      </c>
      <c r="AL30" s="15" t="s">
        <v>99</v>
      </c>
      <c r="AM30" s="15" t="s">
        <v>101</v>
      </c>
      <c r="AN30" s="15" t="s">
        <v>101</v>
      </c>
      <c r="AO30" s="15" t="s">
        <v>99</v>
      </c>
      <c r="AP30" s="15" t="s">
        <v>97</v>
      </c>
      <c r="AQ30" s="15" t="s">
        <v>101</v>
      </c>
    </row>
    <row r="31" spans="1:43">
      <c r="B31" s="3">
        <v>29</v>
      </c>
      <c r="C31" s="24" t="s">
        <v>501</v>
      </c>
      <c r="D31" s="25"/>
      <c r="E31" s="25"/>
      <c r="F31" s="25"/>
      <c r="G31" s="25"/>
      <c r="H31" s="25"/>
      <c r="I31" s="15" t="s">
        <v>86</v>
      </c>
      <c r="J31" s="14"/>
      <c r="K31" s="14"/>
      <c r="L31" s="14"/>
      <c r="M31" s="25"/>
      <c r="N31" s="25"/>
      <c r="O31" s="25"/>
      <c r="P31" s="25"/>
      <c r="Q31" s="25" t="s">
        <v>266</v>
      </c>
      <c r="R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14"/>
      <c r="AF31" s="30"/>
      <c r="AH31" s="31" t="e">
        <f>VLOOKUP('附表一-統計表'!#REF!,G:AG,22,0)</f>
        <v>#REF!</v>
      </c>
      <c r="AI31" s="31" t="s">
        <v>317</v>
      </c>
      <c r="AJ31" s="25" t="s">
        <v>266</v>
      </c>
      <c r="AK31" s="15" t="s">
        <v>93</v>
      </c>
      <c r="AL31" s="15" t="s">
        <v>93</v>
      </c>
      <c r="AM31" s="15" t="s">
        <v>86</v>
      </c>
      <c r="AN31" s="15" t="s">
        <v>86</v>
      </c>
      <c r="AO31" s="15" t="s">
        <v>93</v>
      </c>
      <c r="AP31" s="15" t="s">
        <v>99</v>
      </c>
      <c r="AQ31" s="15" t="s">
        <v>86</v>
      </c>
    </row>
    <row r="32" spans="1:43" ht="31.5">
      <c r="B32" s="3">
        <v>30</v>
      </c>
      <c r="C32" s="24" t="s">
        <v>502</v>
      </c>
      <c r="D32" s="25"/>
      <c r="E32" s="25"/>
      <c r="F32" s="25"/>
      <c r="G32" s="25"/>
      <c r="H32" s="25"/>
      <c r="I32" s="15" t="s">
        <v>110</v>
      </c>
      <c r="J32" s="14"/>
      <c r="K32" s="14"/>
      <c r="L32" s="14"/>
      <c r="M32" s="25"/>
      <c r="N32" s="25"/>
      <c r="O32" s="25"/>
      <c r="P32" s="25"/>
      <c r="Q32" s="25" t="s">
        <v>267</v>
      </c>
      <c r="R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30"/>
      <c r="AH32" s="31" t="e">
        <f>VLOOKUP('附表一-統計表'!#REF!,G:AG,22,0)</f>
        <v>#REF!</v>
      </c>
      <c r="AI32" s="31" t="s">
        <v>318</v>
      </c>
      <c r="AJ32" s="25" t="s">
        <v>267</v>
      </c>
      <c r="AK32" s="15" t="s">
        <v>627</v>
      </c>
      <c r="AL32" s="15" t="s">
        <v>627</v>
      </c>
      <c r="AM32" s="15" t="s">
        <v>110</v>
      </c>
      <c r="AN32" s="15" t="s">
        <v>110</v>
      </c>
      <c r="AO32" s="15" t="s">
        <v>627</v>
      </c>
      <c r="AP32" s="15" t="s">
        <v>93</v>
      </c>
      <c r="AQ32" s="15" t="s">
        <v>110</v>
      </c>
    </row>
    <row r="33" spans="1:43" ht="33">
      <c r="B33" s="3">
        <v>31</v>
      </c>
      <c r="C33" s="24" t="s">
        <v>503</v>
      </c>
      <c r="D33" s="25"/>
      <c r="E33" s="25"/>
      <c r="F33" s="25"/>
      <c r="G33" s="25"/>
      <c r="H33" s="25"/>
      <c r="I33" s="15" t="s">
        <v>102</v>
      </c>
      <c r="J33" s="25"/>
      <c r="K33" s="14"/>
      <c r="L33" s="14"/>
      <c r="M33" s="25"/>
      <c r="N33" s="25"/>
      <c r="O33" s="25"/>
      <c r="P33" s="25"/>
      <c r="Q33" s="25" t="s">
        <v>268</v>
      </c>
      <c r="R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30"/>
      <c r="AH33" s="31" t="e">
        <f>VLOOKUP('附表一-統計表'!#REF!,G:AG,22,0)</f>
        <v>#REF!</v>
      </c>
      <c r="AI33" s="31" t="s">
        <v>319</v>
      </c>
      <c r="AJ33" s="25" t="s">
        <v>268</v>
      </c>
      <c r="AK33" s="15" t="s">
        <v>96</v>
      </c>
      <c r="AL33" s="15" t="s">
        <v>96</v>
      </c>
      <c r="AM33" s="15" t="s">
        <v>102</v>
      </c>
      <c r="AN33" s="15" t="s">
        <v>102</v>
      </c>
      <c r="AO33" s="15" t="s">
        <v>96</v>
      </c>
      <c r="AP33" s="15" t="s">
        <v>627</v>
      </c>
      <c r="AQ33" s="15" t="s">
        <v>102</v>
      </c>
    </row>
    <row r="34" spans="1:43">
      <c r="B34" s="3">
        <v>32</v>
      </c>
      <c r="C34" s="24" t="s">
        <v>504</v>
      </c>
      <c r="D34" s="25"/>
      <c r="E34" s="25"/>
      <c r="F34" s="25"/>
      <c r="G34" s="25"/>
      <c r="H34" s="25"/>
      <c r="I34" s="15" t="s">
        <v>97</v>
      </c>
      <c r="J34" s="25"/>
      <c r="K34" s="14"/>
      <c r="L34" s="14"/>
      <c r="M34" s="25"/>
      <c r="N34" s="25"/>
      <c r="O34" s="25"/>
      <c r="P34" s="25"/>
      <c r="Q34" s="25" t="s">
        <v>269</v>
      </c>
      <c r="R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30"/>
      <c r="AH34" s="31" t="e">
        <f>VLOOKUP('附表一-統計表'!#REF!,G:AG,22,0)</f>
        <v>#REF!</v>
      </c>
      <c r="AI34" s="31" t="s">
        <v>320</v>
      </c>
      <c r="AJ34" s="25" t="s">
        <v>269</v>
      </c>
      <c r="AK34" s="15" t="s">
        <v>111</v>
      </c>
      <c r="AL34" s="15" t="s">
        <v>111</v>
      </c>
      <c r="AM34" s="15" t="s">
        <v>97</v>
      </c>
      <c r="AN34" s="15" t="s">
        <v>97</v>
      </c>
      <c r="AO34" s="15" t="s">
        <v>111</v>
      </c>
      <c r="AP34" s="15" t="s">
        <v>96</v>
      </c>
      <c r="AQ34" s="15" t="s">
        <v>97</v>
      </c>
    </row>
    <row r="35" spans="1:43" ht="33">
      <c r="B35" s="3">
        <v>33</v>
      </c>
      <c r="C35" s="24" t="s">
        <v>505</v>
      </c>
      <c r="D35" s="25"/>
      <c r="E35" s="25"/>
      <c r="F35" s="25"/>
      <c r="G35" s="25"/>
      <c r="H35" s="25"/>
      <c r="I35" s="15" t="s">
        <v>99</v>
      </c>
      <c r="J35" s="25"/>
      <c r="K35" s="14"/>
      <c r="L35" s="14"/>
      <c r="M35" s="25"/>
      <c r="N35" s="25"/>
      <c r="O35" s="25"/>
      <c r="P35" s="25"/>
      <c r="Q35" s="25" t="s">
        <v>270</v>
      </c>
      <c r="R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30"/>
      <c r="AH35" s="31" t="e">
        <f>VLOOKUP('附表一-統計表'!#REF!,G:AG,22,0)</f>
        <v>#REF!</v>
      </c>
      <c r="AI35" s="31" t="s">
        <v>321</v>
      </c>
      <c r="AJ35" s="25" t="s">
        <v>270</v>
      </c>
      <c r="AK35" s="15" t="s">
        <v>112</v>
      </c>
      <c r="AL35" s="15" t="s">
        <v>112</v>
      </c>
      <c r="AM35" s="15" t="s">
        <v>99</v>
      </c>
      <c r="AN35" s="15" t="s">
        <v>99</v>
      </c>
      <c r="AO35" s="15" t="s">
        <v>112</v>
      </c>
      <c r="AP35" s="15" t="s">
        <v>111</v>
      </c>
      <c r="AQ35" s="15" t="s">
        <v>99</v>
      </c>
    </row>
    <row r="36" spans="1:43">
      <c r="B36" s="3">
        <v>34</v>
      </c>
      <c r="C36" s="24" t="s">
        <v>506</v>
      </c>
      <c r="D36" s="25"/>
      <c r="E36" s="25"/>
      <c r="F36" s="25"/>
      <c r="G36" s="25"/>
      <c r="H36" s="25"/>
      <c r="I36" s="15" t="s">
        <v>93</v>
      </c>
      <c r="J36" s="25"/>
      <c r="K36" s="14"/>
      <c r="L36" s="14"/>
      <c r="M36" s="25"/>
      <c r="N36" s="25"/>
      <c r="O36" s="25"/>
      <c r="P36" s="25"/>
      <c r="Q36" s="25" t="s">
        <v>271</v>
      </c>
      <c r="R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30"/>
      <c r="AH36" s="31" t="e">
        <f>VLOOKUP('附表一-統計表'!#REF!,G:AG,22,0)</f>
        <v>#REF!</v>
      </c>
      <c r="AI36" s="31" t="s">
        <v>322</v>
      </c>
      <c r="AJ36" s="25" t="s">
        <v>271</v>
      </c>
      <c r="AK36" s="15" t="s">
        <v>150</v>
      </c>
      <c r="AL36" s="15" t="s">
        <v>150</v>
      </c>
      <c r="AM36" s="15" t="s">
        <v>93</v>
      </c>
      <c r="AN36" s="15" t="s">
        <v>93</v>
      </c>
      <c r="AO36" s="15" t="s">
        <v>150</v>
      </c>
      <c r="AP36" s="15" t="s">
        <v>112</v>
      </c>
      <c r="AQ36" s="15" t="s">
        <v>93</v>
      </c>
    </row>
    <row r="37" spans="1:43" ht="31.5">
      <c r="B37" s="3">
        <v>35</v>
      </c>
      <c r="C37" s="24" t="s">
        <v>507</v>
      </c>
      <c r="D37" s="25"/>
      <c r="E37" s="25"/>
      <c r="F37" s="25"/>
      <c r="G37" s="25"/>
      <c r="H37" s="25"/>
      <c r="I37" s="15" t="s">
        <v>627</v>
      </c>
      <c r="J37" s="25"/>
      <c r="K37" s="14"/>
      <c r="L37" s="14"/>
      <c r="M37" s="25"/>
      <c r="N37" s="25"/>
      <c r="O37" s="25"/>
      <c r="P37" s="25"/>
      <c r="Q37" s="25" t="s">
        <v>272</v>
      </c>
      <c r="R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30"/>
      <c r="AH37" s="31" t="e">
        <f>VLOOKUP('附表一-統計表'!#REF!,G:AG,22,0)</f>
        <v>#REF!</v>
      </c>
      <c r="AI37" s="31" t="s">
        <v>323</v>
      </c>
      <c r="AJ37" s="25" t="s">
        <v>272</v>
      </c>
      <c r="AK37" s="15" t="s">
        <v>622</v>
      </c>
      <c r="AL37" s="15" t="s">
        <v>622</v>
      </c>
      <c r="AM37" s="15" t="s">
        <v>627</v>
      </c>
      <c r="AN37" s="15" t="s">
        <v>627</v>
      </c>
      <c r="AO37" s="15" t="s">
        <v>622</v>
      </c>
      <c r="AP37" s="15" t="s">
        <v>150</v>
      </c>
      <c r="AQ37" s="15" t="s">
        <v>627</v>
      </c>
    </row>
    <row r="38" spans="1:43" ht="33">
      <c r="A38" s="44">
        <v>43089</v>
      </c>
      <c r="B38" s="3">
        <v>36</v>
      </c>
      <c r="C38" s="24" t="s">
        <v>508</v>
      </c>
      <c r="D38" s="47" t="s">
        <v>397</v>
      </c>
      <c r="E38" s="47"/>
      <c r="F38" s="47"/>
      <c r="G38" s="47" t="s">
        <v>396</v>
      </c>
      <c r="H38" s="25"/>
      <c r="I38" s="15" t="s">
        <v>96</v>
      </c>
      <c r="J38" s="25"/>
      <c r="K38" s="14"/>
      <c r="L38" s="14"/>
      <c r="M38" s="25"/>
      <c r="N38" s="25"/>
      <c r="O38" s="25"/>
      <c r="P38" s="25"/>
      <c r="Q38" s="25" t="s">
        <v>273</v>
      </c>
      <c r="R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30"/>
      <c r="AH38" s="31" t="e">
        <f>VLOOKUP('附表一-統計表'!#REF!,G:AG,22,0)</f>
        <v>#REF!</v>
      </c>
      <c r="AI38" s="31" t="s">
        <v>324</v>
      </c>
      <c r="AJ38" s="25" t="s">
        <v>273</v>
      </c>
      <c r="AK38" s="15" t="s">
        <v>152</v>
      </c>
      <c r="AL38" s="15" t="s">
        <v>152</v>
      </c>
      <c r="AM38" s="15" t="s">
        <v>96</v>
      </c>
      <c r="AN38" s="15" t="s">
        <v>96</v>
      </c>
      <c r="AO38" s="15" t="s">
        <v>152</v>
      </c>
      <c r="AP38" s="15" t="s">
        <v>622</v>
      </c>
      <c r="AQ38" s="15" t="s">
        <v>96</v>
      </c>
    </row>
    <row r="39" spans="1:43" ht="33">
      <c r="B39" s="3">
        <v>37</v>
      </c>
      <c r="C39" s="24" t="s">
        <v>509</v>
      </c>
      <c r="D39" s="25"/>
      <c r="E39" s="25"/>
      <c r="F39" s="25"/>
      <c r="G39" s="25"/>
      <c r="H39" s="25"/>
      <c r="I39" s="15" t="s">
        <v>111</v>
      </c>
      <c r="J39" s="25"/>
      <c r="K39" s="14"/>
      <c r="L39" s="14"/>
      <c r="M39" s="25"/>
      <c r="N39" s="25"/>
      <c r="O39" s="25"/>
      <c r="P39" s="25"/>
      <c r="Q39" s="25" t="s">
        <v>274</v>
      </c>
      <c r="R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30"/>
      <c r="AH39" s="31" t="e">
        <f>VLOOKUP('附表一-統計表'!#REF!,G:AG,22,0)</f>
        <v>#REF!</v>
      </c>
      <c r="AI39" s="31" t="s">
        <v>325</v>
      </c>
      <c r="AJ39" s="25" t="s">
        <v>274</v>
      </c>
      <c r="AK39" s="15" t="s">
        <v>116</v>
      </c>
      <c r="AL39" s="15" t="s">
        <v>116</v>
      </c>
      <c r="AM39" s="15" t="s">
        <v>111</v>
      </c>
      <c r="AN39" s="15" t="s">
        <v>111</v>
      </c>
      <c r="AO39" s="15" t="s">
        <v>116</v>
      </c>
      <c r="AP39" s="15" t="s">
        <v>152</v>
      </c>
      <c r="AQ39" s="15" t="s">
        <v>111</v>
      </c>
    </row>
    <row r="40" spans="1:43">
      <c r="B40" s="3">
        <v>38</v>
      </c>
      <c r="C40" s="24" t="s">
        <v>510</v>
      </c>
      <c r="D40" s="25"/>
      <c r="E40" s="25"/>
      <c r="F40" s="25"/>
      <c r="G40" s="25"/>
      <c r="H40" s="25"/>
      <c r="I40" s="15" t="s">
        <v>112</v>
      </c>
      <c r="J40" s="25"/>
      <c r="K40" s="14"/>
      <c r="L40" s="14"/>
      <c r="M40" s="25"/>
      <c r="N40" s="25"/>
      <c r="O40" s="25"/>
      <c r="P40" s="25"/>
      <c r="Q40" s="25" t="s">
        <v>275</v>
      </c>
      <c r="R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30"/>
      <c r="AH40" s="31" t="e">
        <f>VLOOKUP('附表一-統計表'!#REF!,G:AG,22,0)</f>
        <v>#REF!</v>
      </c>
      <c r="AI40" s="31" t="s">
        <v>326</v>
      </c>
      <c r="AJ40" s="25" t="s">
        <v>275</v>
      </c>
      <c r="AK40" s="15" t="s">
        <v>117</v>
      </c>
      <c r="AL40" s="15" t="s">
        <v>117</v>
      </c>
      <c r="AM40" s="15" t="s">
        <v>112</v>
      </c>
      <c r="AN40" s="15" t="s">
        <v>112</v>
      </c>
      <c r="AO40" s="15" t="s">
        <v>117</v>
      </c>
      <c r="AP40" s="15" t="s">
        <v>116</v>
      </c>
      <c r="AQ40" s="15" t="s">
        <v>112</v>
      </c>
    </row>
    <row r="41" spans="1:43">
      <c r="B41" s="3">
        <v>39</v>
      </c>
      <c r="C41" s="24" t="s">
        <v>511</v>
      </c>
      <c r="D41" s="25"/>
      <c r="E41" s="25"/>
      <c r="F41" s="25"/>
      <c r="G41" s="25"/>
      <c r="H41" s="25"/>
      <c r="I41" s="15" t="s">
        <v>150</v>
      </c>
      <c r="J41" s="25"/>
      <c r="K41" s="14"/>
      <c r="L41" s="14"/>
      <c r="M41" s="25"/>
      <c r="N41" s="25"/>
      <c r="O41" s="25"/>
      <c r="P41" s="25"/>
      <c r="Q41" s="25" t="s">
        <v>276</v>
      </c>
      <c r="R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30"/>
      <c r="AH41" s="31" t="e">
        <f>VLOOKUP('附表一-統計表'!#REF!,G:AG,22,0)</f>
        <v>#REF!</v>
      </c>
      <c r="AI41" s="34" t="s">
        <v>327</v>
      </c>
      <c r="AJ41" s="25" t="s">
        <v>276</v>
      </c>
      <c r="AK41" s="15" t="s">
        <v>121</v>
      </c>
      <c r="AL41" s="15" t="s">
        <v>121</v>
      </c>
      <c r="AM41" s="15" t="s">
        <v>150</v>
      </c>
      <c r="AN41" s="15" t="s">
        <v>150</v>
      </c>
      <c r="AO41" s="15" t="s">
        <v>121</v>
      </c>
      <c r="AP41" s="15" t="s">
        <v>117</v>
      </c>
      <c r="AQ41" s="15" t="s">
        <v>150</v>
      </c>
    </row>
    <row r="42" spans="1:43">
      <c r="B42" s="3">
        <v>40</v>
      </c>
      <c r="C42" s="24" t="s">
        <v>513</v>
      </c>
      <c r="D42" s="25"/>
      <c r="E42" s="25"/>
      <c r="F42" s="25"/>
      <c r="G42" s="25"/>
      <c r="H42" s="25"/>
      <c r="I42" s="15" t="s">
        <v>622</v>
      </c>
      <c r="J42" s="25"/>
      <c r="K42" s="14"/>
      <c r="L42" s="14"/>
      <c r="M42" s="25"/>
      <c r="N42" s="25"/>
      <c r="O42" s="25"/>
      <c r="P42" s="25"/>
      <c r="Q42" s="25" t="s">
        <v>277</v>
      </c>
      <c r="R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30"/>
      <c r="AH42" s="31" t="e">
        <f>VLOOKUP('附表一-統計表'!#REF!,G:AG,22,0)</f>
        <v>#REF!</v>
      </c>
      <c r="AI42" s="31" t="s">
        <v>328</v>
      </c>
      <c r="AJ42" s="25" t="s">
        <v>277</v>
      </c>
      <c r="AK42" s="15" t="s">
        <v>623</v>
      </c>
      <c r="AL42" s="15" t="s">
        <v>623</v>
      </c>
      <c r="AM42" s="15" t="s">
        <v>622</v>
      </c>
      <c r="AN42" s="15" t="s">
        <v>622</v>
      </c>
      <c r="AO42" s="15" t="s">
        <v>623</v>
      </c>
      <c r="AP42" s="15" t="s">
        <v>121</v>
      </c>
      <c r="AQ42" s="15" t="s">
        <v>622</v>
      </c>
    </row>
    <row r="43" spans="1:43">
      <c r="B43" s="3">
        <v>41</v>
      </c>
      <c r="C43" s="24" t="s">
        <v>601</v>
      </c>
      <c r="D43" s="25"/>
      <c r="E43" s="25"/>
      <c r="F43" s="25"/>
      <c r="G43" s="25"/>
      <c r="H43" s="25"/>
      <c r="I43" s="15" t="s">
        <v>152</v>
      </c>
      <c r="J43" s="25"/>
      <c r="K43" s="14"/>
      <c r="L43" s="14"/>
      <c r="M43" s="25"/>
      <c r="N43" s="25"/>
      <c r="O43" s="25"/>
      <c r="P43" s="25"/>
      <c r="Q43" s="25" t="s">
        <v>278</v>
      </c>
      <c r="R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30"/>
      <c r="AH43" s="31" t="e">
        <f>VLOOKUP('附表一-統計表'!#REF!,G:AG,22,0)</f>
        <v>#REF!</v>
      </c>
      <c r="AI43" s="31" t="s">
        <v>329</v>
      </c>
      <c r="AJ43" s="25" t="s">
        <v>278</v>
      </c>
      <c r="AK43" s="20" t="s">
        <v>138</v>
      </c>
      <c r="AL43" s="20" t="s">
        <v>138</v>
      </c>
      <c r="AM43" s="15" t="s">
        <v>152</v>
      </c>
      <c r="AN43" s="15" t="s">
        <v>152</v>
      </c>
      <c r="AO43" s="20" t="s">
        <v>138</v>
      </c>
      <c r="AP43" s="15" t="s">
        <v>623</v>
      </c>
      <c r="AQ43" s="15" t="s">
        <v>152</v>
      </c>
    </row>
    <row r="44" spans="1:43">
      <c r="B44" s="3">
        <v>42</v>
      </c>
      <c r="C44" s="24" t="s">
        <v>17</v>
      </c>
      <c r="D44" s="25"/>
      <c r="E44" s="25"/>
      <c r="F44" s="25"/>
      <c r="G44" s="25"/>
      <c r="H44" s="25"/>
      <c r="I44" s="15" t="s">
        <v>116</v>
      </c>
      <c r="J44" s="25"/>
      <c r="K44" s="14"/>
      <c r="L44" s="14"/>
      <c r="M44" s="25"/>
      <c r="N44" s="25"/>
      <c r="O44" s="25"/>
      <c r="P44" s="25"/>
      <c r="Q44" s="25" t="s">
        <v>279</v>
      </c>
      <c r="R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30"/>
      <c r="AH44" s="31" t="e">
        <f>VLOOKUP('附表一-統計表'!#REF!,G:AG,22,0)</f>
        <v>#REF!</v>
      </c>
      <c r="AI44" s="33" t="s">
        <v>330</v>
      </c>
      <c r="AJ44" s="25" t="s">
        <v>279</v>
      </c>
      <c r="AK44" s="20" t="s">
        <v>624</v>
      </c>
      <c r="AL44" s="20" t="s">
        <v>624</v>
      </c>
      <c r="AM44" s="15" t="s">
        <v>116</v>
      </c>
      <c r="AN44" s="15" t="s">
        <v>116</v>
      </c>
      <c r="AO44" s="20" t="s">
        <v>624</v>
      </c>
      <c r="AP44" s="20" t="s">
        <v>138</v>
      </c>
      <c r="AQ44" s="15" t="s">
        <v>116</v>
      </c>
    </row>
    <row r="45" spans="1:43" ht="22.5">
      <c r="B45" s="3">
        <v>43</v>
      </c>
      <c r="C45" s="24" t="s">
        <v>602</v>
      </c>
      <c r="D45" s="25"/>
      <c r="E45" s="25"/>
      <c r="F45" s="25"/>
      <c r="G45" s="25"/>
      <c r="H45" s="25"/>
      <c r="I45" s="15" t="s">
        <v>117</v>
      </c>
      <c r="J45" s="25"/>
      <c r="K45" s="14"/>
      <c r="L45" s="14"/>
      <c r="M45" s="25"/>
      <c r="N45" s="25"/>
      <c r="O45" s="25"/>
      <c r="P45" s="25"/>
      <c r="Q45" s="25" t="s">
        <v>280</v>
      </c>
      <c r="R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30"/>
      <c r="AH45" s="31" t="e">
        <f>VLOOKUP('附表一-統計表'!#REF!,G:AG,22,0)</f>
        <v>#REF!</v>
      </c>
      <c r="AI45" s="32" t="s">
        <v>331</v>
      </c>
      <c r="AJ45" s="25" t="s">
        <v>280</v>
      </c>
      <c r="AK45" s="20" t="s">
        <v>160</v>
      </c>
      <c r="AL45" s="20" t="s">
        <v>160</v>
      </c>
      <c r="AM45" s="15" t="s">
        <v>117</v>
      </c>
      <c r="AN45" s="15" t="s">
        <v>117</v>
      </c>
      <c r="AO45" s="20" t="s">
        <v>160</v>
      </c>
      <c r="AP45" s="20" t="s">
        <v>624</v>
      </c>
      <c r="AQ45" s="15" t="s">
        <v>117</v>
      </c>
    </row>
    <row r="46" spans="1:43" ht="33">
      <c r="B46" s="3">
        <v>44</v>
      </c>
      <c r="C46" s="24" t="s">
        <v>512</v>
      </c>
      <c r="D46" s="25"/>
      <c r="E46" s="25"/>
      <c r="F46" s="25"/>
      <c r="G46" s="25"/>
      <c r="H46" s="25"/>
      <c r="I46" s="15" t="s">
        <v>121</v>
      </c>
      <c r="J46" s="25"/>
      <c r="K46" s="14"/>
      <c r="L46" s="14"/>
      <c r="M46" s="25"/>
      <c r="N46" s="25"/>
      <c r="O46" s="25"/>
      <c r="P46" s="25"/>
      <c r="Q46" s="25" t="s">
        <v>281</v>
      </c>
      <c r="R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30"/>
      <c r="AH46" s="31" t="e">
        <f>VLOOKUP('附表一-統計表'!#REF!,G:AG,22,0)</f>
        <v>#REF!</v>
      </c>
      <c r="AJ46" s="25" t="s">
        <v>281</v>
      </c>
      <c r="AK46" s="20" t="s">
        <v>147</v>
      </c>
      <c r="AL46" s="20" t="s">
        <v>147</v>
      </c>
      <c r="AM46" s="15" t="s">
        <v>121</v>
      </c>
      <c r="AN46" s="15" t="s">
        <v>121</v>
      </c>
      <c r="AO46" s="20" t="s">
        <v>147</v>
      </c>
      <c r="AP46" s="20" t="s">
        <v>160</v>
      </c>
      <c r="AQ46" s="15" t="s">
        <v>121</v>
      </c>
    </row>
    <row r="47" spans="1:43">
      <c r="B47" s="3">
        <v>45</v>
      </c>
      <c r="C47" s="24" t="s">
        <v>514</v>
      </c>
      <c r="D47" s="25"/>
      <c r="E47" s="25"/>
      <c r="F47" s="25"/>
      <c r="G47" s="25"/>
      <c r="H47" s="25"/>
      <c r="I47" s="15" t="s">
        <v>623</v>
      </c>
      <c r="J47" s="25"/>
      <c r="K47" s="14"/>
      <c r="L47" s="14"/>
      <c r="M47" s="25"/>
      <c r="N47" s="25"/>
      <c r="O47" s="25"/>
      <c r="P47" s="25"/>
      <c r="Q47" s="25" t="s">
        <v>282</v>
      </c>
      <c r="R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30"/>
      <c r="AH47" s="31" t="e">
        <f>VLOOKUP('附表一-統計表'!#REF!,G:AG,22,0)</f>
        <v>#REF!</v>
      </c>
      <c r="AJ47" s="25" t="s">
        <v>282</v>
      </c>
      <c r="AK47" s="20" t="s">
        <v>139</v>
      </c>
      <c r="AL47" s="20" t="s">
        <v>139</v>
      </c>
      <c r="AM47" s="15" t="s">
        <v>623</v>
      </c>
      <c r="AN47" s="15" t="s">
        <v>623</v>
      </c>
      <c r="AO47" s="20" t="s">
        <v>139</v>
      </c>
      <c r="AP47" s="20" t="s">
        <v>147</v>
      </c>
      <c r="AQ47" s="15" t="s">
        <v>623</v>
      </c>
    </row>
    <row r="48" spans="1:43" ht="28.5">
      <c r="A48" s="44"/>
      <c r="B48" s="3">
        <v>46</v>
      </c>
      <c r="C48" s="24" t="s">
        <v>515</v>
      </c>
      <c r="D48" s="45"/>
      <c r="E48" s="45"/>
      <c r="F48" s="45"/>
      <c r="G48" s="45"/>
      <c r="H48" s="25"/>
      <c r="I48" s="20" t="s">
        <v>138</v>
      </c>
      <c r="J48" s="25"/>
      <c r="K48" s="14"/>
      <c r="L48" s="14"/>
      <c r="M48" s="25"/>
      <c r="N48" s="25"/>
      <c r="O48" s="25"/>
      <c r="P48" s="25"/>
      <c r="Q48" s="25" t="s">
        <v>283</v>
      </c>
      <c r="R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30"/>
      <c r="AH48" s="31" t="e">
        <f>VLOOKUP('附表一-統計表'!#REF!,G:AG,22,0)</f>
        <v>#REF!</v>
      </c>
      <c r="AJ48" s="25" t="s">
        <v>283</v>
      </c>
      <c r="AK48" s="20" t="s">
        <v>155</v>
      </c>
      <c r="AL48" s="20" t="s">
        <v>155</v>
      </c>
      <c r="AM48" s="20" t="s">
        <v>138</v>
      </c>
      <c r="AN48" s="20" t="s">
        <v>138</v>
      </c>
      <c r="AO48" s="20" t="s">
        <v>155</v>
      </c>
      <c r="AP48" s="20" t="s">
        <v>139</v>
      </c>
      <c r="AQ48" s="20" t="s">
        <v>138</v>
      </c>
    </row>
    <row r="49" spans="2:43" ht="28.5">
      <c r="B49" s="3">
        <v>47</v>
      </c>
      <c r="C49" s="24" t="s">
        <v>516</v>
      </c>
      <c r="D49" s="25"/>
      <c r="E49" s="25"/>
      <c r="F49" s="25"/>
      <c r="G49" s="25"/>
      <c r="H49" s="25"/>
      <c r="I49" s="20" t="s">
        <v>624</v>
      </c>
      <c r="J49" s="25"/>
      <c r="K49" s="14"/>
      <c r="L49" s="14"/>
      <c r="M49" s="25"/>
      <c r="N49" s="25"/>
      <c r="O49" s="25"/>
      <c r="P49" s="25"/>
      <c r="Q49" s="25" t="s">
        <v>284</v>
      </c>
      <c r="R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30"/>
      <c r="AH49" s="31" t="e">
        <f>VLOOKUP('附表一-統計表'!#REF!,G:AG,22,0)</f>
        <v>#REF!</v>
      </c>
      <c r="AJ49" s="25" t="s">
        <v>284</v>
      </c>
      <c r="AK49" s="20" t="s">
        <v>142</v>
      </c>
      <c r="AL49" s="20" t="s">
        <v>142</v>
      </c>
      <c r="AM49" s="20" t="s">
        <v>624</v>
      </c>
      <c r="AN49" s="20" t="s">
        <v>624</v>
      </c>
      <c r="AO49" s="20" t="s">
        <v>142</v>
      </c>
      <c r="AP49" s="20" t="s">
        <v>155</v>
      </c>
      <c r="AQ49" s="20" t="s">
        <v>624</v>
      </c>
    </row>
    <row r="50" spans="2:43" ht="33">
      <c r="B50" s="3">
        <v>48</v>
      </c>
      <c r="C50" s="26" t="s">
        <v>517</v>
      </c>
      <c r="D50" s="25"/>
      <c r="E50" s="25"/>
      <c r="F50" s="25"/>
      <c r="G50" s="25"/>
      <c r="H50" s="25"/>
      <c r="I50" s="20" t="s">
        <v>160</v>
      </c>
      <c r="J50" s="25"/>
      <c r="K50" s="14"/>
      <c r="L50" s="14"/>
      <c r="M50" s="25"/>
      <c r="N50" s="25"/>
      <c r="O50" s="25"/>
      <c r="P50" s="25"/>
      <c r="Q50" s="25" t="s">
        <v>285</v>
      </c>
      <c r="R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30"/>
      <c r="AH50" s="31" t="e">
        <f>VLOOKUP('附表一-統計表'!#REF!,G:AG,22,0)</f>
        <v>#REF!</v>
      </c>
      <c r="AJ50" s="25" t="s">
        <v>285</v>
      </c>
      <c r="AK50" s="20" t="s">
        <v>157</v>
      </c>
      <c r="AL50" s="20" t="s">
        <v>157</v>
      </c>
      <c r="AM50" s="20" t="s">
        <v>160</v>
      </c>
      <c r="AN50" s="20" t="s">
        <v>160</v>
      </c>
      <c r="AO50" s="20" t="s">
        <v>157</v>
      </c>
      <c r="AP50" s="20" t="s">
        <v>142</v>
      </c>
      <c r="AQ50" s="20" t="s">
        <v>160</v>
      </c>
    </row>
    <row r="51" spans="2:43" ht="33">
      <c r="B51" s="3">
        <v>49</v>
      </c>
      <c r="C51" s="26" t="s">
        <v>518</v>
      </c>
      <c r="D51" s="25"/>
      <c r="E51" s="25"/>
      <c r="F51" s="25"/>
      <c r="G51" s="25"/>
      <c r="H51" s="25"/>
      <c r="I51" s="20" t="s">
        <v>147</v>
      </c>
      <c r="J51" s="25"/>
      <c r="K51" s="14"/>
      <c r="L51" s="14"/>
      <c r="M51" s="25"/>
      <c r="N51" s="25"/>
      <c r="O51" s="25"/>
      <c r="P51" s="25"/>
      <c r="Q51" s="25" t="s">
        <v>286</v>
      </c>
      <c r="R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30"/>
      <c r="AH51" s="31" t="e">
        <f>VLOOKUP('附表一-統計表'!#REF!,G:AG,22,0)</f>
        <v>#REF!</v>
      </c>
      <c r="AJ51" s="25" t="s">
        <v>286</v>
      </c>
      <c r="AK51" s="20" t="s">
        <v>158</v>
      </c>
      <c r="AL51" s="20" t="s">
        <v>158</v>
      </c>
      <c r="AM51" s="20" t="s">
        <v>147</v>
      </c>
      <c r="AN51" s="20" t="s">
        <v>147</v>
      </c>
      <c r="AO51" s="20" t="s">
        <v>158</v>
      </c>
      <c r="AP51" s="20" t="s">
        <v>157</v>
      </c>
      <c r="AQ51" s="20" t="s">
        <v>147</v>
      </c>
    </row>
    <row r="52" spans="2:43" ht="33">
      <c r="B52" s="3">
        <v>50</v>
      </c>
      <c r="C52" s="26" t="s">
        <v>519</v>
      </c>
      <c r="D52" s="25"/>
      <c r="E52" s="25"/>
      <c r="F52" s="25"/>
      <c r="G52" s="25"/>
      <c r="H52" s="25"/>
      <c r="I52" s="20" t="s">
        <v>139</v>
      </c>
      <c r="J52" s="25"/>
      <c r="K52" s="14"/>
      <c r="L52" s="14"/>
      <c r="M52" s="25"/>
      <c r="N52" s="25"/>
      <c r="O52" s="25"/>
      <c r="P52" s="25"/>
      <c r="Q52" s="25" t="s">
        <v>287</v>
      </c>
      <c r="R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30"/>
      <c r="AH52" s="31" t="e">
        <f>VLOOKUP('附表一-統計表'!#REF!,G:AG,22,0)</f>
        <v>#REF!</v>
      </c>
      <c r="AJ52" s="25" t="s">
        <v>287</v>
      </c>
      <c r="AK52" s="20" t="s">
        <v>153</v>
      </c>
      <c r="AL52" s="20" t="s">
        <v>153</v>
      </c>
      <c r="AM52" s="20" t="s">
        <v>139</v>
      </c>
      <c r="AN52" s="20" t="s">
        <v>139</v>
      </c>
      <c r="AO52" s="20" t="s">
        <v>153</v>
      </c>
      <c r="AP52" s="20" t="s">
        <v>158</v>
      </c>
      <c r="AQ52" s="20" t="s">
        <v>139</v>
      </c>
    </row>
    <row r="53" spans="2:43" ht="31.5">
      <c r="B53" s="3">
        <v>51</v>
      </c>
      <c r="C53" s="69" t="s">
        <v>520</v>
      </c>
      <c r="D53" s="25"/>
      <c r="E53" s="25"/>
      <c r="F53" s="25"/>
      <c r="G53" s="25"/>
      <c r="H53" s="25"/>
      <c r="I53" s="20" t="s">
        <v>155</v>
      </c>
      <c r="J53" s="25"/>
      <c r="K53" s="14"/>
      <c r="L53" s="14"/>
      <c r="M53" s="25"/>
      <c r="N53" s="25"/>
      <c r="O53" s="25"/>
      <c r="P53" s="25"/>
      <c r="Q53" s="25" t="s">
        <v>288</v>
      </c>
      <c r="R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30"/>
      <c r="AH53" s="31" t="e">
        <f>VLOOKUP('附表一-統計表'!#REF!,G:AG,22,0)</f>
        <v>#REF!</v>
      </c>
      <c r="AJ53" s="25" t="s">
        <v>288</v>
      </c>
      <c r="AK53" s="20" t="s">
        <v>628</v>
      </c>
      <c r="AL53" s="20" t="s">
        <v>628</v>
      </c>
      <c r="AM53" s="20" t="s">
        <v>155</v>
      </c>
      <c r="AN53" s="20" t="s">
        <v>155</v>
      </c>
      <c r="AO53" s="20" t="s">
        <v>628</v>
      </c>
      <c r="AP53" s="20" t="s">
        <v>153</v>
      </c>
      <c r="AQ53" s="20" t="s">
        <v>155</v>
      </c>
    </row>
    <row r="54" spans="2:43" ht="31.5">
      <c r="B54" s="3">
        <v>52</v>
      </c>
      <c r="C54" s="69" t="s">
        <v>521</v>
      </c>
      <c r="D54" s="25"/>
      <c r="E54" s="25"/>
      <c r="F54" s="25"/>
      <c r="G54" s="25"/>
      <c r="H54" s="25"/>
      <c r="I54" s="20" t="s">
        <v>142</v>
      </c>
      <c r="J54" s="25"/>
      <c r="K54" s="14"/>
      <c r="L54" s="14"/>
      <c r="M54" s="25"/>
      <c r="N54" s="25"/>
      <c r="O54" s="25"/>
      <c r="P54" s="25"/>
      <c r="Q54" s="31" t="s">
        <v>289</v>
      </c>
      <c r="R54" s="31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30"/>
      <c r="AH54" s="31" t="e">
        <f>VLOOKUP('附表一-統計表'!#REF!,G:AG,22,0)</f>
        <v>#REF!</v>
      </c>
      <c r="AJ54" s="32" t="s">
        <v>331</v>
      </c>
      <c r="AK54" s="20" t="s">
        <v>625</v>
      </c>
      <c r="AL54" s="20" t="s">
        <v>625</v>
      </c>
      <c r="AM54" s="20" t="s">
        <v>142</v>
      </c>
      <c r="AN54" s="20" t="s">
        <v>142</v>
      </c>
      <c r="AO54" s="20" t="s">
        <v>625</v>
      </c>
      <c r="AP54" s="20" t="s">
        <v>628</v>
      </c>
      <c r="AQ54" s="20" t="s">
        <v>142</v>
      </c>
    </row>
    <row r="55" spans="2:43">
      <c r="B55" s="3">
        <v>53</v>
      </c>
      <c r="C55" s="69" t="s">
        <v>522</v>
      </c>
      <c r="D55" s="25"/>
      <c r="E55" s="25"/>
      <c r="F55" s="25"/>
      <c r="G55" s="25"/>
      <c r="H55" s="25"/>
      <c r="I55" s="20" t="s">
        <v>157</v>
      </c>
      <c r="J55" s="25"/>
      <c r="K55" s="14"/>
      <c r="L55" s="14"/>
      <c r="M55" s="25"/>
      <c r="N55" s="25"/>
      <c r="O55" s="25"/>
      <c r="P55" s="25"/>
      <c r="Q55" s="31" t="s">
        <v>290</v>
      </c>
      <c r="R55" s="31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30"/>
      <c r="AH55" s="31" t="e">
        <f>VLOOKUP('附表一-統計表'!#REF!,G:AG,22,0)</f>
        <v>#REF!</v>
      </c>
      <c r="AI55" s="25"/>
      <c r="AJ55" s="31"/>
      <c r="AK55" s="20" t="s">
        <v>128</v>
      </c>
      <c r="AL55" s="20" t="s">
        <v>128</v>
      </c>
      <c r="AM55" s="20" t="s">
        <v>157</v>
      </c>
      <c r="AN55" s="20" t="s">
        <v>157</v>
      </c>
      <c r="AO55" s="20" t="s">
        <v>128</v>
      </c>
      <c r="AP55" s="20" t="s">
        <v>625</v>
      </c>
      <c r="AQ55" s="20" t="s">
        <v>157</v>
      </c>
    </row>
    <row r="56" spans="2:43">
      <c r="B56" s="3">
        <v>54</v>
      </c>
      <c r="C56" s="69" t="s">
        <v>523</v>
      </c>
      <c r="D56" s="25"/>
      <c r="E56" s="25"/>
      <c r="F56" s="25"/>
      <c r="G56" s="25"/>
      <c r="H56" s="25"/>
      <c r="I56" s="20" t="s">
        <v>158</v>
      </c>
      <c r="J56" s="25"/>
      <c r="K56" s="14"/>
      <c r="L56" s="14"/>
      <c r="M56" s="25"/>
      <c r="N56" s="25"/>
      <c r="O56" s="25"/>
      <c r="P56" s="25"/>
      <c r="Q56" s="32" t="s">
        <v>291</v>
      </c>
      <c r="R56" s="32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30"/>
      <c r="AH56" s="31" t="e">
        <f>VLOOKUP('附表一-統計表'!#REF!,G:AG,22,0)</f>
        <v>#REF!</v>
      </c>
      <c r="AI56" s="25"/>
      <c r="AJ56" s="32"/>
      <c r="AK56" s="20" t="s">
        <v>140</v>
      </c>
      <c r="AL56" s="20" t="s">
        <v>140</v>
      </c>
      <c r="AM56" s="20" t="s">
        <v>158</v>
      </c>
      <c r="AN56" s="20" t="s">
        <v>158</v>
      </c>
      <c r="AO56" s="20" t="s">
        <v>140</v>
      </c>
      <c r="AP56" s="20" t="s">
        <v>128</v>
      </c>
      <c r="AQ56" s="20" t="s">
        <v>158</v>
      </c>
    </row>
    <row r="57" spans="2:43">
      <c r="B57" s="3">
        <v>55</v>
      </c>
      <c r="C57" s="69" t="s">
        <v>524</v>
      </c>
      <c r="D57" s="25"/>
      <c r="E57" s="25"/>
      <c r="F57" s="25"/>
      <c r="G57" s="25"/>
      <c r="H57" s="25"/>
      <c r="I57" s="20" t="s">
        <v>153</v>
      </c>
      <c r="J57" s="25"/>
      <c r="K57" s="14"/>
      <c r="L57" s="14"/>
      <c r="M57" s="25"/>
      <c r="N57" s="25"/>
      <c r="O57" s="25"/>
      <c r="P57" s="25"/>
      <c r="Q57" s="31" t="s">
        <v>292</v>
      </c>
      <c r="R57" s="31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30"/>
      <c r="AH57" s="31" t="e">
        <f>VLOOKUP('附表一-統計表'!#REF!,G:AG,22,0)</f>
        <v>#REF!</v>
      </c>
      <c r="AI57" s="25"/>
      <c r="AJ57" s="31"/>
      <c r="AK57" s="20" t="s">
        <v>141</v>
      </c>
      <c r="AL57" s="20" t="s">
        <v>141</v>
      </c>
      <c r="AM57" s="20" t="s">
        <v>153</v>
      </c>
      <c r="AN57" s="20" t="s">
        <v>153</v>
      </c>
      <c r="AO57" s="20" t="s">
        <v>141</v>
      </c>
      <c r="AP57" s="20" t="s">
        <v>140</v>
      </c>
      <c r="AQ57" s="20" t="s">
        <v>153</v>
      </c>
    </row>
    <row r="58" spans="2:43" ht="31.5">
      <c r="B58" s="3">
        <v>56</v>
      </c>
      <c r="C58" s="69" t="s">
        <v>525</v>
      </c>
      <c r="D58" s="25"/>
      <c r="E58" s="25"/>
      <c r="F58" s="25"/>
      <c r="G58" s="25"/>
      <c r="H58" s="25"/>
      <c r="I58" s="20" t="s">
        <v>628</v>
      </c>
      <c r="J58" s="25"/>
      <c r="K58" s="14"/>
      <c r="L58" s="14"/>
      <c r="M58" s="25"/>
      <c r="N58" s="25"/>
      <c r="O58" s="25"/>
      <c r="P58" s="25"/>
      <c r="Q58" s="31" t="s">
        <v>293</v>
      </c>
      <c r="R58" s="31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30"/>
      <c r="AH58" s="31" t="e">
        <f>VLOOKUP('附表一-統計表'!#REF!,G:AG,22,0)</f>
        <v>#REF!</v>
      </c>
      <c r="AI58" s="25"/>
      <c r="AJ58" s="31"/>
      <c r="AK58" s="20" t="s">
        <v>124</v>
      </c>
      <c r="AL58" s="20" t="s">
        <v>124</v>
      </c>
      <c r="AM58" s="20" t="s">
        <v>628</v>
      </c>
      <c r="AN58" s="20" t="s">
        <v>628</v>
      </c>
      <c r="AO58" s="20" t="s">
        <v>124</v>
      </c>
      <c r="AP58" s="20" t="s">
        <v>141</v>
      </c>
      <c r="AQ58" s="20" t="s">
        <v>628</v>
      </c>
    </row>
    <row r="59" spans="2:43" ht="28.5">
      <c r="B59" s="3">
        <v>57</v>
      </c>
      <c r="C59" s="69" t="s">
        <v>526</v>
      </c>
      <c r="D59" s="25"/>
      <c r="E59" s="25"/>
      <c r="F59" s="25"/>
      <c r="G59" s="25"/>
      <c r="H59" s="25"/>
      <c r="I59" s="20" t="s">
        <v>625</v>
      </c>
      <c r="J59" s="25"/>
      <c r="K59" s="14"/>
      <c r="L59" s="14"/>
      <c r="M59" s="25"/>
      <c r="N59" s="25"/>
      <c r="O59" s="25"/>
      <c r="P59" s="25"/>
      <c r="Q59" s="31" t="s">
        <v>294</v>
      </c>
      <c r="R59" s="31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30"/>
      <c r="AH59" s="31" t="e">
        <f>VLOOKUP('附表一-統計表'!G17,G:AG,22,0)</f>
        <v>#N/A</v>
      </c>
      <c r="AI59" s="25"/>
      <c r="AJ59" s="31"/>
      <c r="AK59" s="20" t="s">
        <v>626</v>
      </c>
      <c r="AL59" s="20" t="s">
        <v>626</v>
      </c>
      <c r="AM59" s="20" t="s">
        <v>625</v>
      </c>
      <c r="AN59" s="20" t="s">
        <v>625</v>
      </c>
      <c r="AO59" s="20" t="s">
        <v>626</v>
      </c>
      <c r="AP59" s="20" t="s">
        <v>124</v>
      </c>
      <c r="AQ59" s="20" t="s">
        <v>625</v>
      </c>
    </row>
    <row r="60" spans="2:43">
      <c r="B60" s="3">
        <v>58</v>
      </c>
      <c r="C60" s="69" t="s">
        <v>527</v>
      </c>
      <c r="D60" s="25"/>
      <c r="E60" s="25"/>
      <c r="F60" s="25"/>
      <c r="G60" s="25"/>
      <c r="H60" s="25"/>
      <c r="I60" s="20" t="s">
        <v>128</v>
      </c>
      <c r="J60" s="25"/>
      <c r="K60" s="14"/>
      <c r="L60" s="14"/>
      <c r="M60" s="25"/>
      <c r="N60" s="25"/>
      <c r="O60" s="25"/>
      <c r="P60" s="25"/>
      <c r="Q60" s="31" t="s">
        <v>295</v>
      </c>
      <c r="R60" s="31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30"/>
      <c r="AH60" s="31" t="e">
        <f>VLOOKUP('附表一-統計表'!G18,G:AG,22,0)</f>
        <v>#N/A</v>
      </c>
      <c r="AI60" s="25"/>
      <c r="AJ60" s="31"/>
      <c r="AK60" s="20" t="s">
        <v>131</v>
      </c>
      <c r="AL60" s="20" t="s">
        <v>131</v>
      </c>
      <c r="AM60" s="20" t="s">
        <v>128</v>
      </c>
      <c r="AN60" s="20" t="s">
        <v>128</v>
      </c>
      <c r="AO60" s="20" t="s">
        <v>131</v>
      </c>
      <c r="AP60" s="20" t="s">
        <v>626</v>
      </c>
      <c r="AQ60" s="20" t="s">
        <v>128</v>
      </c>
    </row>
    <row r="61" spans="2:43" ht="31.5">
      <c r="B61" s="3">
        <v>59</v>
      </c>
      <c r="C61" s="69" t="s">
        <v>528</v>
      </c>
      <c r="D61" s="25"/>
      <c r="E61" s="25"/>
      <c r="F61" s="25"/>
      <c r="G61" s="25"/>
      <c r="H61" s="25"/>
      <c r="I61" s="20" t="s">
        <v>140</v>
      </c>
      <c r="J61" s="25"/>
      <c r="K61" s="14"/>
      <c r="L61" s="14"/>
      <c r="M61" s="25"/>
      <c r="N61" s="25"/>
      <c r="O61" s="25"/>
      <c r="P61" s="25"/>
      <c r="Q61" s="31" t="s">
        <v>296</v>
      </c>
      <c r="R61" s="31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30"/>
      <c r="AH61" s="31" t="e">
        <f>VLOOKUP('附表一-統計表'!G19,G:AG,22,0)</f>
        <v>#N/A</v>
      </c>
      <c r="AI61" s="25"/>
      <c r="AJ61" s="31"/>
      <c r="AK61" s="20" t="s">
        <v>629</v>
      </c>
      <c r="AL61" s="20" t="s">
        <v>629</v>
      </c>
      <c r="AM61" s="20" t="s">
        <v>140</v>
      </c>
      <c r="AN61" s="20" t="s">
        <v>140</v>
      </c>
      <c r="AO61" s="20" t="s">
        <v>629</v>
      </c>
      <c r="AP61" s="20" t="s">
        <v>131</v>
      </c>
      <c r="AQ61" s="20" t="s">
        <v>140</v>
      </c>
    </row>
    <row r="62" spans="2:43" ht="31.5">
      <c r="B62" s="3">
        <v>60</v>
      </c>
      <c r="C62" s="69" t="s">
        <v>529</v>
      </c>
      <c r="D62" s="25"/>
      <c r="E62" s="25"/>
      <c r="F62" s="25"/>
      <c r="G62" s="25"/>
      <c r="H62" s="25"/>
      <c r="I62" s="20" t="s">
        <v>141</v>
      </c>
      <c r="J62" s="25"/>
      <c r="K62" s="14"/>
      <c r="L62" s="14"/>
      <c r="M62" s="25"/>
      <c r="N62" s="25"/>
      <c r="O62" s="25"/>
      <c r="P62" s="25"/>
      <c r="Q62" s="31" t="s">
        <v>297</v>
      </c>
      <c r="R62" s="31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30"/>
      <c r="AH62" s="31" t="e">
        <f>VLOOKUP('附表一-統計表'!G20,G:AG,22,0)</f>
        <v>#N/A</v>
      </c>
      <c r="AI62" s="25"/>
      <c r="AJ62" s="31"/>
      <c r="AK62" s="20" t="s">
        <v>130</v>
      </c>
      <c r="AL62" s="20" t="s">
        <v>130</v>
      </c>
      <c r="AM62" s="20" t="s">
        <v>141</v>
      </c>
      <c r="AN62" s="20" t="s">
        <v>141</v>
      </c>
      <c r="AO62" s="20" t="s">
        <v>130</v>
      </c>
      <c r="AP62" s="20" t="s">
        <v>629</v>
      </c>
      <c r="AQ62" s="20" t="s">
        <v>141</v>
      </c>
    </row>
    <row r="63" spans="2:43">
      <c r="B63" s="3">
        <v>61</v>
      </c>
      <c r="C63" s="24" t="s">
        <v>530</v>
      </c>
      <c r="D63" s="25"/>
      <c r="E63" s="25"/>
      <c r="F63" s="25"/>
      <c r="G63" s="25"/>
      <c r="H63" s="25"/>
      <c r="I63" s="20" t="s">
        <v>124</v>
      </c>
      <c r="J63" s="25"/>
      <c r="K63" s="14"/>
      <c r="L63" s="14"/>
      <c r="M63" s="25"/>
      <c r="N63" s="25"/>
      <c r="O63" s="25"/>
      <c r="P63" s="25"/>
      <c r="Q63" s="31" t="s">
        <v>298</v>
      </c>
      <c r="R63" s="31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30"/>
      <c r="AH63" s="31" t="e">
        <f>VLOOKUP('附表一-統計表'!G21,G:AG,22,0)</f>
        <v>#N/A</v>
      </c>
      <c r="AI63" s="25"/>
      <c r="AJ63" s="31"/>
      <c r="AK63" s="20" t="s">
        <v>148</v>
      </c>
      <c r="AL63" s="20" t="s">
        <v>148</v>
      </c>
      <c r="AM63" s="20" t="s">
        <v>124</v>
      </c>
      <c r="AN63" s="20" t="s">
        <v>124</v>
      </c>
      <c r="AO63" s="20" t="s">
        <v>148</v>
      </c>
      <c r="AP63" s="20" t="s">
        <v>130</v>
      </c>
      <c r="AQ63" s="20" t="s">
        <v>124</v>
      </c>
    </row>
    <row r="64" spans="2:43">
      <c r="B64" s="3">
        <v>62</v>
      </c>
      <c r="C64" s="26" t="s">
        <v>531</v>
      </c>
      <c r="D64" s="25"/>
      <c r="E64" s="25"/>
      <c r="F64" s="25"/>
      <c r="G64" s="25"/>
      <c r="H64" s="25"/>
      <c r="I64" s="20" t="s">
        <v>626</v>
      </c>
      <c r="J64" s="25"/>
      <c r="K64" s="14"/>
      <c r="L64" s="14"/>
      <c r="M64" s="25"/>
      <c r="N64" s="25"/>
      <c r="O64" s="25"/>
      <c r="P64" s="25"/>
      <c r="Q64" s="31" t="s">
        <v>299</v>
      </c>
      <c r="R64" s="31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30"/>
      <c r="AH64" s="31" t="e">
        <f>VLOOKUP('附表一-統計表'!G22,G:AG,22,0)</f>
        <v>#N/A</v>
      </c>
      <c r="AI64" s="25"/>
      <c r="AJ64" s="31"/>
      <c r="AK64" s="20" t="s">
        <v>149</v>
      </c>
      <c r="AL64" s="20" t="s">
        <v>149</v>
      </c>
      <c r="AM64" s="20" t="s">
        <v>626</v>
      </c>
      <c r="AN64" s="20" t="s">
        <v>626</v>
      </c>
      <c r="AO64" s="20" t="s">
        <v>149</v>
      </c>
      <c r="AP64" s="20" t="s">
        <v>148</v>
      </c>
      <c r="AQ64" s="20" t="s">
        <v>626</v>
      </c>
    </row>
    <row r="65" spans="1:43">
      <c r="B65" s="3">
        <v>63</v>
      </c>
      <c r="C65" s="26" t="s">
        <v>18</v>
      </c>
      <c r="D65" s="25"/>
      <c r="E65" s="25"/>
      <c r="F65" s="25"/>
      <c r="G65" s="25"/>
      <c r="H65" s="25"/>
      <c r="I65" s="20" t="s">
        <v>131</v>
      </c>
      <c r="J65" s="25"/>
      <c r="K65" s="14"/>
      <c r="L65" s="14"/>
      <c r="M65" s="25"/>
      <c r="N65" s="25"/>
      <c r="O65" s="25"/>
      <c r="P65" s="25"/>
      <c r="Q65" s="31" t="s">
        <v>300</v>
      </c>
      <c r="R65" s="31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30"/>
      <c r="AH65" s="31" t="e">
        <f>VLOOKUP('附表一-統計表'!G23,G:AG,22,0)</f>
        <v>#N/A</v>
      </c>
      <c r="AI65" s="25"/>
      <c r="AJ65" s="31"/>
      <c r="AK65" s="20" t="s">
        <v>145</v>
      </c>
      <c r="AL65" s="20" t="s">
        <v>145</v>
      </c>
      <c r="AM65" s="20" t="s">
        <v>131</v>
      </c>
      <c r="AN65" s="20" t="s">
        <v>131</v>
      </c>
      <c r="AO65" s="20" t="s">
        <v>145</v>
      </c>
      <c r="AP65" s="20" t="s">
        <v>149</v>
      </c>
      <c r="AQ65" s="20" t="s">
        <v>131</v>
      </c>
    </row>
    <row r="66" spans="1:43" ht="31.5">
      <c r="B66" s="3">
        <v>64</v>
      </c>
      <c r="C66" s="26" t="s">
        <v>20</v>
      </c>
      <c r="D66" s="25"/>
      <c r="E66" s="25"/>
      <c r="F66" s="25"/>
      <c r="G66" s="25"/>
      <c r="H66" s="25"/>
      <c r="I66" s="20" t="s">
        <v>629</v>
      </c>
      <c r="J66" s="25"/>
      <c r="K66" s="14"/>
      <c r="L66" s="14"/>
      <c r="M66" s="25"/>
      <c r="N66" s="25"/>
      <c r="O66" s="25"/>
      <c r="P66" s="25"/>
      <c r="Q66" s="31" t="s">
        <v>301</v>
      </c>
      <c r="R66" s="31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30"/>
      <c r="AH66" s="31" t="e">
        <f>VLOOKUP('附表一-統計表'!G24,G:AG,22,0)</f>
        <v>#N/A</v>
      </c>
      <c r="AI66" s="25"/>
      <c r="AJ66" s="31"/>
      <c r="AK66" s="20"/>
      <c r="AL66" s="20"/>
      <c r="AM66" s="20" t="s">
        <v>629</v>
      </c>
      <c r="AN66" s="20" t="s">
        <v>629</v>
      </c>
      <c r="AO66" s="20"/>
      <c r="AP66" s="20" t="s">
        <v>145</v>
      </c>
      <c r="AQ66" s="20" t="s">
        <v>629</v>
      </c>
    </row>
    <row r="67" spans="1:43">
      <c r="B67" s="3">
        <v>65</v>
      </c>
      <c r="C67" s="27" t="s">
        <v>21</v>
      </c>
      <c r="D67" s="25"/>
      <c r="E67" s="25"/>
      <c r="F67" s="25"/>
      <c r="G67" s="25"/>
      <c r="H67" s="25"/>
      <c r="I67" s="20" t="s">
        <v>130</v>
      </c>
      <c r="J67" s="25"/>
      <c r="K67" s="14"/>
      <c r="L67" s="14"/>
      <c r="M67" s="25"/>
      <c r="N67" s="25"/>
      <c r="O67" s="25"/>
      <c r="P67" s="25"/>
      <c r="Q67" s="31" t="s">
        <v>302</v>
      </c>
      <c r="R67" s="31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30"/>
      <c r="AH67" s="31" t="e">
        <f>VLOOKUP('附表一-統計表'!G25,G:AG,22,0)</f>
        <v>#N/A</v>
      </c>
      <c r="AI67" s="25"/>
      <c r="AJ67" s="31"/>
      <c r="AK67" s="20"/>
      <c r="AL67" s="20"/>
      <c r="AM67" s="20" t="s">
        <v>130</v>
      </c>
      <c r="AN67" s="20" t="s">
        <v>130</v>
      </c>
      <c r="AO67" s="20"/>
      <c r="AP67" s="20"/>
      <c r="AQ67" s="20" t="s">
        <v>130</v>
      </c>
    </row>
    <row r="68" spans="1:43" ht="49.5">
      <c r="A68" s="44">
        <v>43088</v>
      </c>
      <c r="B68" s="3">
        <v>66</v>
      </c>
      <c r="C68" s="28" t="s">
        <v>22</v>
      </c>
      <c r="D68" s="25" t="s">
        <v>388</v>
      </c>
      <c r="E68" s="25"/>
      <c r="F68" s="25"/>
      <c r="G68" s="45" t="s">
        <v>389</v>
      </c>
      <c r="H68" s="25"/>
      <c r="I68" s="20" t="s">
        <v>148</v>
      </c>
      <c r="J68" s="25"/>
      <c r="K68" s="14"/>
      <c r="L68" s="14"/>
      <c r="M68" s="25"/>
      <c r="N68" s="25"/>
      <c r="O68" s="25"/>
      <c r="P68" s="25"/>
      <c r="Q68" s="31" t="s">
        <v>303</v>
      </c>
      <c r="R68" s="31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30"/>
      <c r="AH68" s="31" t="e">
        <f>VLOOKUP('附表一-統計表'!G26,G:AG,22,0)</f>
        <v>#N/A</v>
      </c>
      <c r="AI68" s="25"/>
      <c r="AJ68" s="31"/>
      <c r="AK68" s="20"/>
      <c r="AL68" s="20"/>
      <c r="AM68" s="20" t="s">
        <v>148</v>
      </c>
      <c r="AN68" s="20" t="s">
        <v>148</v>
      </c>
      <c r="AO68" s="20"/>
      <c r="AP68" s="20"/>
      <c r="AQ68" s="20" t="s">
        <v>148</v>
      </c>
    </row>
    <row r="69" spans="1:43">
      <c r="B69" s="3">
        <v>67</v>
      </c>
      <c r="C69" s="28" t="s">
        <v>23</v>
      </c>
      <c r="D69" s="25"/>
      <c r="E69" s="25"/>
      <c r="F69" s="25"/>
      <c r="G69" s="25"/>
      <c r="H69" s="25"/>
      <c r="I69" s="20" t="s">
        <v>149</v>
      </c>
      <c r="J69" s="25"/>
      <c r="K69" s="14"/>
      <c r="L69" s="14"/>
      <c r="M69" s="25"/>
      <c r="N69" s="25"/>
      <c r="O69" s="25"/>
      <c r="P69" s="25"/>
      <c r="Q69" s="31" t="s">
        <v>304</v>
      </c>
      <c r="R69" s="31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30"/>
      <c r="AH69" s="31" t="e">
        <f>VLOOKUP('附表一-統計表'!G27,G:AG,22,0)</f>
        <v>#N/A</v>
      </c>
      <c r="AI69" s="25"/>
      <c r="AJ69" s="31"/>
      <c r="AK69" s="20"/>
      <c r="AL69" s="20"/>
      <c r="AM69" s="20" t="s">
        <v>149</v>
      </c>
      <c r="AN69" s="20" t="s">
        <v>149</v>
      </c>
      <c r="AO69" s="20"/>
      <c r="AP69" s="20"/>
      <c r="AQ69" s="20" t="s">
        <v>149</v>
      </c>
    </row>
    <row r="70" spans="1:43" ht="33">
      <c r="A70" s="44">
        <v>43087</v>
      </c>
      <c r="B70" s="3">
        <v>68</v>
      </c>
      <c r="C70" s="26" t="s">
        <v>35</v>
      </c>
      <c r="D70" s="45" t="s">
        <v>380</v>
      </c>
      <c r="E70" s="45"/>
      <c r="F70" s="45"/>
      <c r="G70" s="45" t="s">
        <v>379</v>
      </c>
      <c r="H70" s="25"/>
      <c r="I70" s="20" t="s">
        <v>145</v>
      </c>
      <c r="J70" s="25"/>
      <c r="K70" s="14"/>
      <c r="L70" s="14"/>
      <c r="M70" s="25"/>
      <c r="N70" s="25"/>
      <c r="O70" s="25"/>
      <c r="P70" s="25"/>
      <c r="Q70" s="31" t="s">
        <v>305</v>
      </c>
      <c r="R70" s="31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30"/>
      <c r="AH70" s="31" t="e">
        <f>VLOOKUP('附表一-統計表'!G28,G:AG,22,0)</f>
        <v>#N/A</v>
      </c>
      <c r="AI70" s="25"/>
      <c r="AJ70" s="31"/>
      <c r="AK70" s="20"/>
      <c r="AL70" s="20"/>
      <c r="AM70" s="20" t="s">
        <v>145</v>
      </c>
      <c r="AN70" s="20" t="s">
        <v>145</v>
      </c>
      <c r="AO70" s="20"/>
      <c r="AP70" s="20"/>
      <c r="AQ70" s="20" t="s">
        <v>145</v>
      </c>
    </row>
    <row r="71" spans="1:43">
      <c r="B71" s="3">
        <v>69</v>
      </c>
      <c r="C71" s="26" t="s">
        <v>36</v>
      </c>
      <c r="D71" s="25"/>
      <c r="E71" s="25"/>
      <c r="F71" s="25"/>
      <c r="G71" s="25"/>
      <c r="H71" s="25"/>
      <c r="I71" s="20"/>
      <c r="J71" s="25"/>
      <c r="K71" s="14"/>
      <c r="L71" s="14"/>
      <c r="M71" s="25"/>
      <c r="N71" s="25"/>
      <c r="O71" s="25"/>
      <c r="P71" s="25"/>
      <c r="Q71" s="31" t="s">
        <v>306</v>
      </c>
      <c r="R71" s="31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30"/>
      <c r="AH71" s="31" t="e">
        <f>VLOOKUP('附表一-統計表'!G29,G:AG,22,0)</f>
        <v>#N/A</v>
      </c>
      <c r="AI71" s="25"/>
      <c r="AJ71" s="31"/>
      <c r="AK71" s="20"/>
      <c r="AL71" s="20"/>
      <c r="AM71" s="20"/>
      <c r="AN71" s="20"/>
      <c r="AO71" s="20"/>
      <c r="AP71" s="20"/>
      <c r="AQ71" s="20"/>
    </row>
    <row r="72" spans="1:43">
      <c r="B72" s="3">
        <v>70</v>
      </c>
      <c r="C72" s="28" t="s">
        <v>37</v>
      </c>
      <c r="D72" s="25"/>
      <c r="E72" s="25"/>
      <c r="F72" s="25"/>
      <c r="G72" s="25"/>
      <c r="H72" s="25"/>
      <c r="I72" s="20"/>
      <c r="J72" s="25"/>
      <c r="K72" s="14"/>
      <c r="L72" s="14"/>
      <c r="M72" s="25"/>
      <c r="N72" s="25"/>
      <c r="O72" s="25"/>
      <c r="P72" s="25"/>
      <c r="Q72" s="31" t="s">
        <v>307</v>
      </c>
      <c r="R72" s="31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30"/>
      <c r="AH72" s="31" t="e">
        <f>VLOOKUP('附表一-統計表'!G30,G:AG,22,0)</f>
        <v>#N/A</v>
      </c>
      <c r="AI72" s="25"/>
      <c r="AJ72" s="31"/>
      <c r="AK72" s="20"/>
      <c r="AL72" s="20"/>
      <c r="AM72" s="20"/>
      <c r="AN72" s="20"/>
      <c r="AO72" s="20"/>
      <c r="AP72" s="20"/>
      <c r="AQ72" s="20"/>
    </row>
    <row r="73" spans="1:43">
      <c r="B73" s="3">
        <v>71</v>
      </c>
      <c r="C73" s="26" t="s">
        <v>25</v>
      </c>
      <c r="D73" s="25"/>
      <c r="E73" s="25"/>
      <c r="F73" s="25"/>
      <c r="G73" s="25"/>
      <c r="H73" s="25"/>
      <c r="I73" s="20"/>
      <c r="J73" s="25"/>
      <c r="K73" s="14"/>
      <c r="L73" s="14"/>
      <c r="M73" s="25"/>
      <c r="N73" s="25"/>
      <c r="O73" s="25"/>
      <c r="P73" s="25"/>
      <c r="Q73" s="33" t="s">
        <v>308</v>
      </c>
      <c r="R73" s="33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30"/>
      <c r="AH73" s="31" t="e">
        <f>VLOOKUP('附表一-統計表'!G31,G:AG,22,0)</f>
        <v>#N/A</v>
      </c>
      <c r="AI73" s="25"/>
      <c r="AJ73" s="33"/>
      <c r="AK73" s="20"/>
      <c r="AL73" s="20"/>
      <c r="AM73" s="20"/>
      <c r="AN73" s="20"/>
      <c r="AO73" s="20"/>
      <c r="AP73" s="20"/>
      <c r="AQ73" s="20"/>
    </row>
    <row r="74" spans="1:43">
      <c r="B74" s="3">
        <v>72</v>
      </c>
      <c r="C74" s="27" t="s">
        <v>26</v>
      </c>
      <c r="D74" s="25"/>
      <c r="E74" s="25"/>
      <c r="F74" s="25"/>
      <c r="G74" s="25"/>
      <c r="H74" s="25"/>
      <c r="I74" s="20"/>
      <c r="J74" s="25"/>
      <c r="K74" s="14"/>
      <c r="L74" s="14"/>
      <c r="M74" s="25"/>
      <c r="N74" s="25"/>
      <c r="O74" s="25"/>
      <c r="P74" s="25"/>
      <c r="Q74" s="32" t="s">
        <v>309</v>
      </c>
      <c r="R74" s="32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30"/>
      <c r="AH74" s="31" t="e">
        <f>VLOOKUP('附表一-統計表'!G32,G:AG,22,0)</f>
        <v>#N/A</v>
      </c>
      <c r="AI74" s="25"/>
      <c r="AJ74" s="32"/>
      <c r="AK74" s="20"/>
      <c r="AL74" s="20"/>
      <c r="AM74" s="20"/>
      <c r="AN74" s="20"/>
      <c r="AO74" s="20"/>
      <c r="AP74" s="20"/>
      <c r="AQ74" s="20"/>
    </row>
    <row r="75" spans="1:43">
      <c r="B75" s="3">
        <v>73</v>
      </c>
      <c r="C75" s="27" t="s">
        <v>27</v>
      </c>
      <c r="D75" s="25"/>
      <c r="E75" s="25"/>
      <c r="F75" s="25"/>
      <c r="G75" s="25"/>
      <c r="H75" s="25"/>
      <c r="I75" s="20"/>
      <c r="J75" s="25"/>
      <c r="K75" s="14"/>
      <c r="L75" s="14"/>
      <c r="M75" s="25"/>
      <c r="N75" s="25"/>
      <c r="O75" s="25"/>
      <c r="P75" s="25"/>
      <c r="Q75" s="31" t="s">
        <v>310</v>
      </c>
      <c r="R75" s="31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30"/>
      <c r="AH75" s="31" t="e">
        <f>VLOOKUP('附表一-統計表'!G33,G:AG,22,0)</f>
        <v>#N/A</v>
      </c>
      <c r="AI75" s="25"/>
      <c r="AJ75" s="31"/>
      <c r="AK75" s="20"/>
      <c r="AL75" s="20"/>
      <c r="AM75" s="20"/>
      <c r="AN75" s="20"/>
      <c r="AO75" s="20"/>
      <c r="AP75" s="20"/>
      <c r="AQ75" s="20"/>
    </row>
    <row r="76" spans="1:43">
      <c r="B76" s="3">
        <v>74</v>
      </c>
      <c r="C76" s="27" t="s">
        <v>28</v>
      </c>
      <c r="D76" s="25"/>
      <c r="E76" s="25"/>
      <c r="F76" s="25"/>
      <c r="G76" s="25"/>
      <c r="H76" s="25"/>
      <c r="I76" s="20"/>
      <c r="J76" s="25"/>
      <c r="K76" s="14"/>
      <c r="L76" s="14"/>
      <c r="M76" s="25"/>
      <c r="N76" s="25"/>
      <c r="O76" s="25"/>
      <c r="P76" s="25"/>
      <c r="Q76" s="31" t="s">
        <v>311</v>
      </c>
      <c r="R76" s="31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30"/>
      <c r="AH76" s="31" t="e">
        <f>VLOOKUP('附表一-統計表'!G34,G:AG,22,0)</f>
        <v>#N/A</v>
      </c>
      <c r="AI76" s="25"/>
      <c r="AJ76" s="31"/>
      <c r="AK76" s="20"/>
      <c r="AL76" s="20"/>
      <c r="AM76" s="20"/>
      <c r="AN76" s="20"/>
      <c r="AO76" s="20"/>
      <c r="AP76" s="20"/>
      <c r="AQ76" s="20"/>
    </row>
    <row r="77" spans="1:43">
      <c r="B77" s="3">
        <v>75</v>
      </c>
      <c r="C77" s="27" t="s">
        <v>29</v>
      </c>
      <c r="D77" s="25"/>
      <c r="E77" s="25"/>
      <c r="F77" s="25"/>
      <c r="G77" s="25"/>
      <c r="H77" s="25"/>
      <c r="I77" s="20"/>
      <c r="J77" s="25"/>
      <c r="K77" s="14"/>
      <c r="L77" s="14"/>
      <c r="M77" s="25"/>
      <c r="N77" s="25"/>
      <c r="O77" s="25"/>
      <c r="P77" s="25"/>
      <c r="Q77" s="31" t="s">
        <v>312</v>
      </c>
      <c r="R77" s="31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30"/>
      <c r="AH77" s="31" t="e">
        <f>VLOOKUP('附表一-統計表'!G35,G:AG,22,0)</f>
        <v>#N/A</v>
      </c>
      <c r="AI77" s="25"/>
      <c r="AJ77" s="31"/>
      <c r="AK77" s="20"/>
      <c r="AL77" s="20"/>
      <c r="AM77" s="20"/>
      <c r="AN77" s="20"/>
      <c r="AO77" s="20"/>
      <c r="AP77" s="20"/>
      <c r="AQ77" s="20"/>
    </row>
    <row r="78" spans="1:43">
      <c r="B78" s="3">
        <v>76</v>
      </c>
      <c r="C78" s="28" t="s">
        <v>30</v>
      </c>
      <c r="D78" s="25"/>
      <c r="E78" s="25"/>
      <c r="F78" s="25"/>
      <c r="G78" s="25"/>
      <c r="H78" s="25"/>
      <c r="I78" s="20"/>
      <c r="J78" s="25"/>
      <c r="K78" s="14"/>
      <c r="L78" s="14"/>
      <c r="M78" s="25"/>
      <c r="N78" s="25"/>
      <c r="O78" s="25"/>
      <c r="P78" s="25"/>
      <c r="Q78" s="31" t="s">
        <v>313</v>
      </c>
      <c r="R78" s="31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30"/>
      <c r="AH78" s="31" t="e">
        <f>VLOOKUP('附表一-統計表'!G36,G:AG,22,0)</f>
        <v>#N/A</v>
      </c>
      <c r="AI78" s="25"/>
      <c r="AJ78" s="31"/>
      <c r="AK78" s="20"/>
      <c r="AL78" s="20"/>
      <c r="AM78" s="20"/>
      <c r="AN78" s="20"/>
      <c r="AO78" s="20"/>
      <c r="AP78" s="20"/>
      <c r="AQ78" s="20"/>
    </row>
    <row r="79" spans="1:43" ht="33">
      <c r="A79" s="44">
        <v>43089</v>
      </c>
      <c r="B79" s="3">
        <v>77</v>
      </c>
      <c r="C79" s="28" t="s">
        <v>31</v>
      </c>
      <c r="D79" s="25" t="s">
        <v>403</v>
      </c>
      <c r="E79" s="25"/>
      <c r="F79" s="25"/>
      <c r="G79" s="45" t="s">
        <v>404</v>
      </c>
      <c r="H79" s="25"/>
      <c r="I79" s="20"/>
      <c r="J79" s="25"/>
      <c r="K79" s="14"/>
      <c r="L79" s="14"/>
      <c r="M79" s="25"/>
      <c r="N79" s="25"/>
      <c r="O79" s="25"/>
      <c r="P79" s="25"/>
      <c r="Q79" s="31" t="s">
        <v>314</v>
      </c>
      <c r="R79" s="31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30"/>
      <c r="AH79" s="31" t="e">
        <f>VLOOKUP('附表一-統計表'!G37,G:AG,22,0)</f>
        <v>#N/A</v>
      </c>
      <c r="AI79" s="25"/>
      <c r="AJ79" s="31"/>
      <c r="AK79" s="20"/>
      <c r="AL79" s="20"/>
      <c r="AM79" s="20"/>
      <c r="AN79" s="20"/>
      <c r="AO79" s="20"/>
      <c r="AP79" s="20"/>
      <c r="AQ79" s="20"/>
    </row>
    <row r="80" spans="1:43" ht="33">
      <c r="A80" s="44">
        <v>43087</v>
      </c>
      <c r="B80" s="3">
        <v>78</v>
      </c>
      <c r="C80" s="26" t="s">
        <v>24</v>
      </c>
      <c r="D80" s="25" t="s">
        <v>400</v>
      </c>
      <c r="E80" s="25"/>
      <c r="F80" s="25"/>
      <c r="G80" s="45" t="s">
        <v>385</v>
      </c>
      <c r="H80" s="25"/>
      <c r="I80" s="20"/>
      <c r="J80" s="25"/>
      <c r="K80" s="14"/>
      <c r="L80" s="14"/>
      <c r="M80" s="25"/>
      <c r="N80" s="25"/>
      <c r="O80" s="25"/>
      <c r="P80" s="25"/>
      <c r="Q80" s="31" t="s">
        <v>315</v>
      </c>
      <c r="R80" s="31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30"/>
      <c r="AH80" s="31" t="e">
        <f>VLOOKUP('附表一-統計表'!G38,G:AG,22,0)</f>
        <v>#N/A</v>
      </c>
      <c r="AI80" s="25"/>
      <c r="AJ80" s="31"/>
      <c r="AK80" s="20"/>
      <c r="AL80" s="20"/>
      <c r="AM80" s="20"/>
      <c r="AN80" s="20"/>
      <c r="AO80" s="20"/>
      <c r="AP80" s="20"/>
      <c r="AQ80" s="20"/>
    </row>
    <row r="81" spans="1:43" ht="33">
      <c r="A81" s="44">
        <v>43089</v>
      </c>
      <c r="B81" s="3">
        <v>79</v>
      </c>
      <c r="C81" s="26" t="s">
        <v>33</v>
      </c>
      <c r="D81" s="25" t="s">
        <v>392</v>
      </c>
      <c r="E81" s="25"/>
      <c r="F81" s="25"/>
      <c r="G81" s="45" t="s">
        <v>393</v>
      </c>
      <c r="H81" s="25"/>
      <c r="I81" s="20"/>
      <c r="J81" s="25"/>
      <c r="K81" s="14"/>
      <c r="L81" s="14"/>
      <c r="M81" s="25"/>
      <c r="N81" s="25"/>
      <c r="O81" s="25"/>
      <c r="P81" s="25"/>
      <c r="Q81" s="31" t="s">
        <v>316</v>
      </c>
      <c r="R81" s="31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30"/>
      <c r="AH81" s="31" t="e">
        <f>VLOOKUP('附表一-統計表'!G39,G:AG,22,0)</f>
        <v>#N/A</v>
      </c>
      <c r="AI81" s="25"/>
      <c r="AJ81" s="31"/>
      <c r="AK81" s="20"/>
      <c r="AL81" s="20"/>
      <c r="AM81" s="20"/>
      <c r="AN81" s="20"/>
      <c r="AO81" s="20"/>
      <c r="AP81" s="20"/>
      <c r="AQ81" s="20"/>
    </row>
    <row r="82" spans="1:43" ht="49.5">
      <c r="A82" s="44">
        <v>43089</v>
      </c>
      <c r="B82" s="3">
        <v>80</v>
      </c>
      <c r="C82" s="28" t="s">
        <v>32</v>
      </c>
      <c r="D82" s="25" t="s">
        <v>394</v>
      </c>
      <c r="E82" s="25"/>
      <c r="F82" s="25"/>
      <c r="G82" s="45" t="s">
        <v>395</v>
      </c>
      <c r="H82" s="25"/>
      <c r="I82" s="20"/>
      <c r="J82" s="25"/>
      <c r="K82" s="14"/>
      <c r="L82" s="14"/>
      <c r="M82" s="25"/>
      <c r="N82" s="25"/>
      <c r="O82" s="25"/>
      <c r="P82" s="25"/>
      <c r="Q82" s="31" t="s">
        <v>317</v>
      </c>
      <c r="R82" s="31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30"/>
      <c r="AH82" s="31" t="e">
        <f>VLOOKUP('附表一-統計表'!G40,G:AG,22,0)</f>
        <v>#N/A</v>
      </c>
      <c r="AI82" s="25"/>
      <c r="AJ82" s="31"/>
      <c r="AK82" s="20"/>
      <c r="AL82" s="20"/>
      <c r="AM82" s="20"/>
      <c r="AN82" s="20"/>
      <c r="AO82" s="20"/>
      <c r="AP82" s="20"/>
      <c r="AQ82" s="20"/>
    </row>
    <row r="83" spans="1:43" ht="33">
      <c r="A83" s="44">
        <v>43088</v>
      </c>
      <c r="B83" s="3">
        <v>81</v>
      </c>
      <c r="C83" s="27" t="s">
        <v>34</v>
      </c>
      <c r="D83" s="25" t="s">
        <v>390</v>
      </c>
      <c r="E83" s="25"/>
      <c r="F83" s="25"/>
      <c r="G83" s="45" t="s">
        <v>391</v>
      </c>
      <c r="H83" s="25"/>
      <c r="I83" s="20"/>
      <c r="J83" s="25"/>
      <c r="K83" s="14"/>
      <c r="L83" s="14"/>
      <c r="M83" s="25"/>
      <c r="N83" s="25"/>
      <c r="O83" s="25"/>
      <c r="P83" s="25"/>
      <c r="Q83" s="31" t="s">
        <v>318</v>
      </c>
      <c r="R83" s="31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30"/>
      <c r="AH83" s="31" t="e">
        <f>VLOOKUP('附表一-統計表'!G41,G:AG,22,0)</f>
        <v>#N/A</v>
      </c>
      <c r="AI83" s="25"/>
      <c r="AJ83" s="31"/>
      <c r="AK83" s="20"/>
      <c r="AL83" s="20"/>
      <c r="AM83" s="20"/>
      <c r="AN83" s="20"/>
      <c r="AO83" s="20"/>
      <c r="AP83" s="20"/>
      <c r="AQ83" s="20"/>
    </row>
    <row r="84" spans="1:43">
      <c r="B84" s="3">
        <v>82</v>
      </c>
      <c r="C84" s="26" t="s">
        <v>38</v>
      </c>
      <c r="D84" s="25"/>
      <c r="E84" s="25"/>
      <c r="F84" s="25"/>
      <c r="G84" s="25"/>
      <c r="H84" s="25"/>
      <c r="I84" s="20"/>
      <c r="J84" s="25"/>
      <c r="K84" s="14"/>
      <c r="L84" s="14"/>
      <c r="M84" s="25"/>
      <c r="N84" s="25"/>
      <c r="O84" s="25"/>
      <c r="P84" s="25"/>
      <c r="Q84" s="31" t="s">
        <v>319</v>
      </c>
      <c r="R84" s="31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30"/>
      <c r="AH84" s="31" t="e">
        <f>VLOOKUP('附表一-統計表'!G42,G:AG,22,0)</f>
        <v>#N/A</v>
      </c>
      <c r="AI84" s="25"/>
      <c r="AJ84" s="31"/>
      <c r="AK84" s="20"/>
      <c r="AL84" s="20"/>
      <c r="AM84" s="20"/>
      <c r="AN84" s="20"/>
      <c r="AO84" s="20"/>
      <c r="AP84" s="20"/>
      <c r="AQ84" s="20"/>
    </row>
    <row r="85" spans="1:43" ht="33">
      <c r="A85" s="44">
        <v>43088</v>
      </c>
      <c r="B85" s="4">
        <v>83</v>
      </c>
      <c r="C85" s="26" t="s">
        <v>39</v>
      </c>
      <c r="D85" s="25" t="s">
        <v>381</v>
      </c>
      <c r="E85" s="188"/>
      <c r="F85" s="188"/>
      <c r="G85" s="46" t="s">
        <v>384</v>
      </c>
      <c r="H85" s="25"/>
      <c r="I85" s="20"/>
      <c r="J85" s="25"/>
      <c r="K85" s="14"/>
      <c r="L85" s="14"/>
      <c r="M85" s="25"/>
      <c r="N85" s="25"/>
      <c r="O85" s="25"/>
      <c r="P85" s="25"/>
      <c r="Q85" s="31" t="s">
        <v>320</v>
      </c>
      <c r="R85" s="31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30"/>
      <c r="AH85" s="31" t="e">
        <f>VLOOKUP('附表一-統計表'!G43,G:AG,22,0)</f>
        <v>#N/A</v>
      </c>
      <c r="AI85" s="25"/>
      <c r="AJ85" s="31"/>
      <c r="AK85" s="20"/>
      <c r="AL85" s="20"/>
      <c r="AM85" s="20"/>
      <c r="AN85" s="20"/>
      <c r="AO85" s="20"/>
      <c r="AP85" s="20"/>
      <c r="AQ85" s="20"/>
    </row>
    <row r="86" spans="1:43" ht="33">
      <c r="A86" s="44">
        <v>43088</v>
      </c>
      <c r="B86" s="4">
        <v>84</v>
      </c>
      <c r="C86" s="26" t="s">
        <v>41</v>
      </c>
      <c r="D86" s="25" t="s">
        <v>382</v>
      </c>
      <c r="E86" s="25"/>
      <c r="F86" s="25"/>
      <c r="G86" s="45" t="s">
        <v>383</v>
      </c>
      <c r="H86" s="25"/>
      <c r="I86" s="20"/>
      <c r="J86" s="25"/>
      <c r="K86" s="14"/>
      <c r="L86" s="14"/>
      <c r="M86" s="25"/>
      <c r="N86" s="25"/>
      <c r="O86" s="25"/>
      <c r="P86" s="25"/>
      <c r="Q86" s="31" t="s">
        <v>321</v>
      </c>
      <c r="R86" s="31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30"/>
      <c r="AH86" s="31" t="e">
        <f>VLOOKUP('附表一-統計表'!G44,G:AG,22,0)</f>
        <v>#N/A</v>
      </c>
      <c r="AI86" s="25"/>
      <c r="AJ86" s="31"/>
      <c r="AK86" s="20"/>
      <c r="AL86" s="20"/>
      <c r="AM86" s="20"/>
      <c r="AN86" s="20"/>
      <c r="AO86" s="20"/>
      <c r="AP86" s="20"/>
      <c r="AQ86" s="20"/>
    </row>
    <row r="87" spans="1:43" ht="33">
      <c r="A87" s="44">
        <v>43089</v>
      </c>
      <c r="B87" s="4">
        <v>85</v>
      </c>
      <c r="C87" s="26" t="s">
        <v>40</v>
      </c>
      <c r="D87" s="25" t="s">
        <v>398</v>
      </c>
      <c r="E87" s="25"/>
      <c r="F87" s="25"/>
      <c r="G87" s="45" t="s">
        <v>399</v>
      </c>
      <c r="H87" s="25"/>
      <c r="I87" s="20"/>
      <c r="J87" s="26"/>
      <c r="K87" s="14"/>
      <c r="L87" s="14"/>
      <c r="M87" s="25"/>
      <c r="N87" s="25"/>
      <c r="O87" s="25"/>
      <c r="P87" s="25"/>
      <c r="Q87" s="31" t="s">
        <v>322</v>
      </c>
      <c r="R87" s="31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30"/>
      <c r="AH87" s="31" t="e">
        <f>VLOOKUP('附表一-統計表'!G45,G:AG,22,0)</f>
        <v>#N/A</v>
      </c>
      <c r="AI87" s="25"/>
      <c r="AJ87" s="31"/>
      <c r="AK87" s="20"/>
      <c r="AL87" s="20"/>
      <c r="AM87" s="20"/>
      <c r="AN87" s="20"/>
      <c r="AO87" s="20"/>
      <c r="AP87" s="20"/>
      <c r="AQ87" s="20"/>
    </row>
    <row r="88" spans="1:43">
      <c r="B88" s="4">
        <v>86</v>
      </c>
      <c r="C88" s="26" t="s">
        <v>43</v>
      </c>
      <c r="D88" s="25"/>
      <c r="E88" s="25"/>
      <c r="F88" s="25"/>
      <c r="G88" s="25"/>
      <c r="H88" s="25"/>
      <c r="I88" s="20"/>
      <c r="J88" s="25"/>
      <c r="K88" s="14"/>
      <c r="L88" s="14"/>
      <c r="M88" s="25"/>
      <c r="N88" s="25"/>
      <c r="O88" s="25"/>
      <c r="P88" s="25"/>
      <c r="Q88" s="31" t="s">
        <v>323</v>
      </c>
      <c r="R88" s="31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30"/>
      <c r="AH88" s="31" t="e">
        <f>VLOOKUP('附表一-統計表'!G46,G:AG,22,0)</f>
        <v>#N/A</v>
      </c>
      <c r="AI88" s="25"/>
      <c r="AJ88" s="31"/>
      <c r="AK88" s="20"/>
      <c r="AL88" s="20"/>
      <c r="AM88" s="20"/>
      <c r="AN88" s="20"/>
      <c r="AO88" s="20"/>
      <c r="AP88" s="20"/>
      <c r="AQ88" s="20"/>
    </row>
    <row r="89" spans="1:43">
      <c r="B89" s="4">
        <v>87</v>
      </c>
      <c r="C89" s="26" t="s">
        <v>44</v>
      </c>
      <c r="D89" s="25"/>
      <c r="E89" s="25"/>
      <c r="F89" s="25"/>
      <c r="G89" s="25"/>
      <c r="H89" s="25"/>
      <c r="I89" s="20"/>
      <c r="J89" s="25"/>
      <c r="K89" s="14"/>
      <c r="L89" s="14"/>
      <c r="M89" s="25"/>
      <c r="N89" s="25"/>
      <c r="O89" s="25"/>
      <c r="P89" s="25"/>
      <c r="Q89" s="31" t="s">
        <v>324</v>
      </c>
      <c r="R89" s="31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30"/>
      <c r="AH89" s="31" t="e">
        <f>VLOOKUP('附表一-統計表'!G47,G:AG,22,0)</f>
        <v>#N/A</v>
      </c>
      <c r="AI89" s="25"/>
      <c r="AJ89" s="31"/>
      <c r="AK89" s="20"/>
      <c r="AL89" s="20"/>
      <c r="AM89" s="20"/>
      <c r="AN89" s="20"/>
      <c r="AO89" s="20"/>
      <c r="AP89" s="20"/>
      <c r="AQ89" s="20"/>
    </row>
    <row r="90" spans="1:43">
      <c r="B90" s="4">
        <v>88</v>
      </c>
      <c r="C90" s="26" t="s">
        <v>45</v>
      </c>
      <c r="D90" s="25"/>
      <c r="E90" s="25"/>
      <c r="F90" s="25"/>
      <c r="G90" s="25"/>
      <c r="H90" s="25"/>
      <c r="I90" s="20"/>
      <c r="J90" s="25"/>
      <c r="K90" s="14"/>
      <c r="L90" s="14"/>
      <c r="M90" s="25"/>
      <c r="N90" s="25"/>
      <c r="O90" s="25"/>
      <c r="P90" s="25"/>
      <c r="Q90" s="31" t="s">
        <v>325</v>
      </c>
      <c r="R90" s="31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30"/>
      <c r="AH90" s="31" t="e">
        <f>VLOOKUP('附表一-統計表'!G48,G:AG,22,0)</f>
        <v>#N/A</v>
      </c>
      <c r="AI90" s="25"/>
      <c r="AJ90" s="31"/>
      <c r="AK90" s="20"/>
      <c r="AL90" s="20"/>
      <c r="AM90" s="20"/>
      <c r="AN90" s="20"/>
      <c r="AO90" s="20"/>
      <c r="AP90" s="20"/>
      <c r="AQ90" s="20"/>
    </row>
    <row r="91" spans="1:43" ht="33">
      <c r="B91" s="4">
        <v>89</v>
      </c>
      <c r="C91" s="26" t="s">
        <v>57</v>
      </c>
      <c r="D91" s="25" t="s">
        <v>405</v>
      </c>
      <c r="E91" s="25"/>
      <c r="F91" s="25"/>
      <c r="G91" s="45" t="s">
        <v>406</v>
      </c>
      <c r="H91" s="25"/>
      <c r="I91" s="20"/>
      <c r="J91" s="25"/>
      <c r="K91" s="14"/>
      <c r="L91" s="14"/>
      <c r="M91" s="25"/>
      <c r="N91" s="25"/>
      <c r="O91" s="25"/>
      <c r="P91" s="25"/>
      <c r="Q91" s="31" t="s">
        <v>326</v>
      </c>
      <c r="R91" s="31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30"/>
      <c r="AH91" s="31" t="e">
        <f>VLOOKUP('附表一-統計表'!G49,G:AG,22,0)</f>
        <v>#N/A</v>
      </c>
      <c r="AI91" s="25"/>
      <c r="AJ91" s="31"/>
      <c r="AK91" s="20"/>
      <c r="AL91" s="20"/>
      <c r="AM91" s="20"/>
      <c r="AN91" s="20"/>
      <c r="AO91" s="20"/>
      <c r="AP91" s="20"/>
      <c r="AQ91" s="20"/>
    </row>
    <row r="92" spans="1:43">
      <c r="B92" s="4">
        <v>90</v>
      </c>
      <c r="C92" s="26" t="s">
        <v>58</v>
      </c>
      <c r="D92" s="25"/>
      <c r="E92" s="25"/>
      <c r="F92" s="25"/>
      <c r="G92" s="25"/>
      <c r="H92" s="25"/>
      <c r="I92" s="20"/>
      <c r="J92" s="25"/>
      <c r="K92" s="14"/>
      <c r="L92" s="14"/>
      <c r="M92" s="25"/>
      <c r="N92" s="25"/>
      <c r="O92" s="25"/>
      <c r="P92" s="25"/>
      <c r="Q92" s="34" t="s">
        <v>327</v>
      </c>
      <c r="R92" s="34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30"/>
      <c r="AH92" s="31" t="e">
        <f>VLOOKUP('附表一-統計表'!G50,G:AG,22,0)</f>
        <v>#N/A</v>
      </c>
      <c r="AI92" s="25"/>
      <c r="AJ92" s="34"/>
      <c r="AK92" s="20"/>
      <c r="AL92" s="20"/>
      <c r="AM92" s="20"/>
      <c r="AN92" s="20"/>
      <c r="AO92" s="20"/>
      <c r="AP92" s="20"/>
      <c r="AQ92" s="20"/>
    </row>
    <row r="93" spans="1:43">
      <c r="B93" s="4">
        <v>91</v>
      </c>
      <c r="C93" s="26" t="s">
        <v>59</v>
      </c>
      <c r="D93" s="25"/>
      <c r="E93" s="25"/>
      <c r="F93" s="25"/>
      <c r="G93" s="25"/>
      <c r="H93" s="25"/>
      <c r="I93" s="20"/>
      <c r="J93" s="25"/>
      <c r="K93" s="14"/>
      <c r="L93" s="14"/>
      <c r="M93" s="25"/>
      <c r="N93" s="25"/>
      <c r="O93" s="25"/>
      <c r="P93" s="25"/>
      <c r="Q93" s="31" t="s">
        <v>328</v>
      </c>
      <c r="R93" s="31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30"/>
      <c r="AH93" s="31" t="e">
        <f>VLOOKUP('附表一-統計表'!G51,G:AG,22,0)</f>
        <v>#N/A</v>
      </c>
      <c r="AI93" s="25"/>
      <c r="AJ93" s="31"/>
      <c r="AK93" s="20"/>
      <c r="AL93" s="20"/>
      <c r="AM93" s="20"/>
      <c r="AN93" s="20"/>
      <c r="AO93" s="20"/>
      <c r="AP93" s="20"/>
      <c r="AQ93" s="20"/>
    </row>
    <row r="94" spans="1:43">
      <c r="B94" s="4">
        <v>92</v>
      </c>
      <c r="C94" s="26" t="s">
        <v>42</v>
      </c>
      <c r="D94" s="25"/>
      <c r="E94" s="25"/>
      <c r="F94" s="25"/>
      <c r="G94" s="25"/>
      <c r="H94" s="25"/>
      <c r="I94" s="20"/>
      <c r="J94" s="25"/>
      <c r="K94" s="14"/>
      <c r="L94" s="14"/>
      <c r="M94" s="25"/>
      <c r="N94" s="25"/>
      <c r="O94" s="25"/>
      <c r="P94" s="25"/>
      <c r="Q94" s="31" t="s">
        <v>329</v>
      </c>
      <c r="R94" s="31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30"/>
      <c r="AH94" s="31" t="e">
        <f>VLOOKUP('附表一-統計表'!G52,G:AG,22,0)</f>
        <v>#N/A</v>
      </c>
      <c r="AI94" s="25"/>
      <c r="AJ94" s="31"/>
      <c r="AK94" s="20"/>
      <c r="AL94" s="20"/>
      <c r="AM94" s="20"/>
      <c r="AN94" s="20"/>
      <c r="AO94" s="20"/>
      <c r="AP94" s="20"/>
      <c r="AQ94" s="20"/>
    </row>
    <row r="95" spans="1:43">
      <c r="B95" s="4">
        <v>93</v>
      </c>
      <c r="C95" s="26" t="s">
        <v>47</v>
      </c>
      <c r="D95" s="25"/>
      <c r="E95" s="25"/>
      <c r="F95" s="25"/>
      <c r="G95" s="25"/>
      <c r="H95" s="25"/>
      <c r="I95" s="20"/>
      <c r="J95" s="25"/>
      <c r="K95" s="14"/>
      <c r="L95" s="14"/>
      <c r="M95" s="25"/>
      <c r="N95" s="25"/>
      <c r="O95" s="25"/>
      <c r="P95" s="25"/>
      <c r="Q95" s="33" t="s">
        <v>330</v>
      </c>
      <c r="R95" s="33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30"/>
      <c r="AH95" s="31" t="e">
        <f>VLOOKUP('附表一-統計表'!G53,G:AG,22,0)</f>
        <v>#N/A</v>
      </c>
      <c r="AI95" s="25"/>
      <c r="AJ95" s="33"/>
      <c r="AK95" s="20"/>
      <c r="AL95" s="20"/>
      <c r="AM95" s="20"/>
      <c r="AN95" s="20"/>
      <c r="AO95" s="20"/>
      <c r="AP95" s="20"/>
      <c r="AQ95" s="20"/>
    </row>
    <row r="96" spans="1:43">
      <c r="B96" s="4">
        <v>94</v>
      </c>
      <c r="C96" s="26" t="s">
        <v>48</v>
      </c>
      <c r="D96" s="25"/>
      <c r="E96" s="25"/>
      <c r="F96" s="25"/>
      <c r="G96" s="25"/>
      <c r="H96" s="25"/>
      <c r="I96" s="20"/>
      <c r="J96" s="25"/>
      <c r="K96" s="14"/>
      <c r="L96" s="14"/>
      <c r="M96" s="25"/>
      <c r="N96" s="25"/>
      <c r="O96" s="25"/>
      <c r="P96" s="25"/>
      <c r="Q96" s="32" t="s">
        <v>331</v>
      </c>
      <c r="R96" s="32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30"/>
      <c r="AH96" s="31" t="e">
        <f>VLOOKUP('附表一-統計表'!G54,G:AG,22,0)</f>
        <v>#N/A</v>
      </c>
      <c r="AI96" s="25"/>
      <c r="AJ96" s="32"/>
      <c r="AK96" s="20"/>
      <c r="AL96" s="20"/>
      <c r="AM96" s="20"/>
      <c r="AN96" s="20"/>
      <c r="AO96" s="20"/>
      <c r="AP96" s="20"/>
      <c r="AQ96" s="20"/>
    </row>
    <row r="97" spans="1:43" ht="33">
      <c r="A97" s="44">
        <v>43089</v>
      </c>
      <c r="B97" s="4">
        <v>95</v>
      </c>
      <c r="C97" s="26" t="s">
        <v>49</v>
      </c>
      <c r="D97" s="25" t="s">
        <v>401</v>
      </c>
      <c r="E97" s="25"/>
      <c r="F97" s="25"/>
      <c r="G97" s="45" t="s">
        <v>402</v>
      </c>
      <c r="H97" s="25"/>
      <c r="I97" s="20"/>
      <c r="J97" s="25"/>
      <c r="K97" s="14"/>
      <c r="L97" s="14"/>
      <c r="M97" s="25"/>
      <c r="N97" s="25"/>
      <c r="O97" s="25"/>
      <c r="P97" s="25"/>
      <c r="Q97" s="25"/>
      <c r="R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30"/>
      <c r="AH97" s="31" t="e">
        <f>VLOOKUP('附表一-統計表'!G55,G:AG,22,0)</f>
        <v>#N/A</v>
      </c>
      <c r="AI97" s="25"/>
      <c r="AJ97" s="25"/>
      <c r="AK97" s="20"/>
      <c r="AL97" s="20"/>
      <c r="AM97" s="20"/>
      <c r="AN97" s="20"/>
      <c r="AO97" s="20"/>
      <c r="AP97" s="20"/>
      <c r="AQ97" s="20"/>
    </row>
    <row r="98" spans="1:43">
      <c r="B98" s="4">
        <v>96</v>
      </c>
      <c r="C98" s="26" t="s">
        <v>50</v>
      </c>
      <c r="D98" s="25"/>
      <c r="E98" s="25"/>
      <c r="F98" s="25"/>
      <c r="G98" s="25"/>
      <c r="H98" s="25"/>
      <c r="I98" s="20"/>
      <c r="J98" s="25"/>
      <c r="K98" s="14"/>
      <c r="L98" s="14"/>
      <c r="M98" s="25"/>
      <c r="N98" s="25"/>
      <c r="O98" s="25"/>
      <c r="P98" s="25"/>
      <c r="Q98" s="25"/>
      <c r="R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H98" s="31" t="e">
        <f>VLOOKUP('附表一-統計表'!G56,G:AG,22,0)</f>
        <v>#N/A</v>
      </c>
      <c r="AI98" s="25"/>
      <c r="AJ98" s="25"/>
      <c r="AK98" s="20"/>
      <c r="AL98" s="20"/>
      <c r="AM98" s="20"/>
      <c r="AN98" s="20"/>
      <c r="AO98" s="20"/>
      <c r="AP98" s="20"/>
      <c r="AQ98" s="20"/>
    </row>
    <row r="99" spans="1:43">
      <c r="B99" s="4">
        <v>97</v>
      </c>
      <c r="C99" s="26" t="s">
        <v>51</v>
      </c>
      <c r="D99" s="25"/>
      <c r="E99" s="25"/>
      <c r="F99" s="25"/>
      <c r="G99" s="25"/>
      <c r="H99" s="25"/>
      <c r="I99" s="20"/>
      <c r="J99" s="25"/>
      <c r="K99" s="14"/>
      <c r="L99" s="14"/>
      <c r="M99" s="25"/>
      <c r="N99" s="25"/>
      <c r="O99" s="25"/>
      <c r="P99" s="25"/>
      <c r="Q99" s="25"/>
      <c r="R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H99" s="31" t="e">
        <f>VLOOKUP('附表一-統計表'!G57,G:AG,22,0)</f>
        <v>#N/A</v>
      </c>
      <c r="AI99" s="25"/>
      <c r="AJ99" s="25"/>
      <c r="AK99" s="20"/>
      <c r="AL99" s="20"/>
      <c r="AM99" s="20"/>
      <c r="AN99" s="20"/>
      <c r="AO99" s="20"/>
      <c r="AP99" s="20"/>
      <c r="AQ99" s="20"/>
    </row>
    <row r="100" spans="1:43">
      <c r="B100" s="4">
        <v>98</v>
      </c>
      <c r="C100" s="26" t="s">
        <v>52</v>
      </c>
      <c r="D100" s="25"/>
      <c r="E100" s="25"/>
      <c r="F100" s="25"/>
      <c r="G100" s="25"/>
      <c r="H100" s="25"/>
      <c r="I100" s="20"/>
      <c r="J100" s="25"/>
      <c r="K100" s="14"/>
      <c r="L100" s="14"/>
      <c r="M100" s="25"/>
      <c r="N100" s="25"/>
      <c r="O100" s="25"/>
      <c r="P100" s="25"/>
      <c r="Q100" s="25"/>
      <c r="R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H100" s="31" t="e">
        <f>VLOOKUP('附表一-統計表'!G58,G:AG,22,0)</f>
        <v>#N/A</v>
      </c>
      <c r="AI100" s="25"/>
      <c r="AJ100" s="25"/>
      <c r="AK100" s="20"/>
      <c r="AL100" s="20"/>
      <c r="AM100" s="20"/>
      <c r="AN100" s="20"/>
      <c r="AO100" s="20"/>
      <c r="AP100" s="20"/>
      <c r="AQ100" s="20"/>
    </row>
    <row r="101" spans="1:43">
      <c r="B101" s="4">
        <v>99</v>
      </c>
      <c r="C101" s="26" t="s">
        <v>53</v>
      </c>
      <c r="D101" s="25"/>
      <c r="E101" s="25"/>
      <c r="F101" s="25"/>
      <c r="G101" s="25"/>
      <c r="H101" s="25"/>
      <c r="I101" s="20"/>
      <c r="J101" s="25"/>
      <c r="K101" s="14"/>
      <c r="L101" s="14"/>
      <c r="M101" s="25"/>
      <c r="N101" s="25"/>
      <c r="O101" s="25"/>
      <c r="P101" s="25"/>
      <c r="Q101" s="25"/>
      <c r="R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H101" s="31" t="e">
        <f>VLOOKUP('附表一-統計表'!G59,G:AG,22,0)</f>
        <v>#N/A</v>
      </c>
      <c r="AI101" s="25"/>
      <c r="AJ101" s="25"/>
      <c r="AK101" s="20"/>
      <c r="AL101" s="20"/>
      <c r="AM101" s="20"/>
      <c r="AN101" s="20"/>
      <c r="AO101" s="20"/>
      <c r="AP101" s="20"/>
      <c r="AQ101" s="20"/>
    </row>
    <row r="102" spans="1:43">
      <c r="B102" s="4">
        <v>100</v>
      </c>
      <c r="C102" s="26" t="s">
        <v>54</v>
      </c>
      <c r="D102" s="25"/>
      <c r="E102" s="25"/>
      <c r="F102" s="25"/>
      <c r="G102" s="25"/>
      <c r="H102" s="25"/>
      <c r="I102" s="20"/>
      <c r="J102" s="25"/>
      <c r="K102" s="14"/>
      <c r="L102" s="14"/>
      <c r="M102" s="25"/>
      <c r="N102" s="25"/>
      <c r="O102" s="25"/>
      <c r="P102" s="25"/>
      <c r="Q102" s="25"/>
      <c r="R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H102" s="31" t="e">
        <f>VLOOKUP('附表一-統計表'!G60,G:AG,22,0)</f>
        <v>#N/A</v>
      </c>
      <c r="AI102" s="25"/>
      <c r="AJ102" s="25"/>
      <c r="AK102" s="20"/>
      <c r="AL102" s="20"/>
      <c r="AM102" s="20"/>
      <c r="AN102" s="20"/>
      <c r="AO102" s="20"/>
      <c r="AP102" s="20"/>
      <c r="AQ102" s="20"/>
    </row>
    <row r="103" spans="1:43">
      <c r="B103" s="4">
        <v>101</v>
      </c>
      <c r="C103" s="26" t="s">
        <v>46</v>
      </c>
      <c r="D103" s="25"/>
      <c r="E103" s="25"/>
      <c r="F103" s="25"/>
      <c r="G103" s="25"/>
      <c r="H103" s="25"/>
      <c r="I103" s="20"/>
      <c r="J103" s="25"/>
      <c r="K103" s="14"/>
      <c r="L103" s="14"/>
      <c r="M103" s="25"/>
      <c r="N103" s="25"/>
      <c r="O103" s="25"/>
      <c r="P103" s="25"/>
      <c r="Q103" s="25"/>
      <c r="R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H103" s="31" t="e">
        <f>VLOOKUP('附表一-統計表'!G61,G:AG,22,0)</f>
        <v>#N/A</v>
      </c>
      <c r="AI103" s="25"/>
      <c r="AJ103" s="25"/>
      <c r="AK103" s="20"/>
      <c r="AL103" s="20"/>
      <c r="AM103" s="20"/>
      <c r="AN103" s="20"/>
      <c r="AO103" s="20"/>
      <c r="AP103" s="20"/>
      <c r="AQ103" s="20"/>
    </row>
    <row r="104" spans="1:43">
      <c r="B104" s="4">
        <v>102</v>
      </c>
      <c r="C104" s="26" t="s">
        <v>55</v>
      </c>
      <c r="D104" s="25"/>
      <c r="E104" s="25"/>
      <c r="F104" s="25"/>
      <c r="G104" s="25"/>
      <c r="H104" s="25"/>
      <c r="I104" s="20"/>
      <c r="J104" s="25"/>
      <c r="K104" s="14"/>
      <c r="L104" s="14"/>
      <c r="M104" s="25"/>
      <c r="N104" s="25"/>
      <c r="O104" s="25"/>
      <c r="P104" s="25"/>
      <c r="Q104" s="25"/>
      <c r="R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H104" s="31" t="e">
        <f>VLOOKUP('附表一-統計表'!G62,G:AG,22,0)</f>
        <v>#N/A</v>
      </c>
      <c r="AI104" s="25"/>
      <c r="AJ104" s="25"/>
      <c r="AK104" s="20"/>
      <c r="AL104" s="20"/>
      <c r="AM104" s="20"/>
      <c r="AN104" s="20"/>
      <c r="AO104" s="20"/>
      <c r="AP104" s="20"/>
      <c r="AQ104" s="20"/>
    </row>
    <row r="105" spans="1:43">
      <c r="B105" s="4">
        <v>103</v>
      </c>
      <c r="C105" s="26" t="s">
        <v>56</v>
      </c>
      <c r="D105" s="25"/>
      <c r="E105" s="25"/>
      <c r="F105" s="25"/>
      <c r="G105" s="25"/>
      <c r="H105" s="25"/>
      <c r="I105" s="20"/>
      <c r="J105" s="25"/>
      <c r="K105" s="14"/>
      <c r="L105" s="14"/>
      <c r="M105" s="25"/>
      <c r="N105" s="25"/>
      <c r="O105" s="25"/>
      <c r="P105" s="25"/>
      <c r="Q105" s="25"/>
      <c r="R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H105" s="31" t="e">
        <f>VLOOKUP('附表一-統計表'!G63,G:AG,22,0)</f>
        <v>#N/A</v>
      </c>
      <c r="AI105" s="25"/>
      <c r="AJ105" s="25"/>
      <c r="AK105" s="20"/>
      <c r="AL105" s="20"/>
      <c r="AM105" s="20"/>
      <c r="AN105" s="20"/>
      <c r="AO105" s="20"/>
      <c r="AP105" s="20"/>
      <c r="AQ105" s="20"/>
    </row>
    <row r="106" spans="1:43">
      <c r="B106" s="4">
        <v>104</v>
      </c>
      <c r="C106" s="26" t="s">
        <v>60</v>
      </c>
      <c r="D106" s="25"/>
      <c r="E106" s="25"/>
      <c r="F106" s="25"/>
      <c r="G106" s="25"/>
      <c r="H106" s="25"/>
      <c r="I106" s="20"/>
      <c r="J106" s="25"/>
      <c r="K106" s="14"/>
      <c r="L106" s="14"/>
      <c r="M106" s="25"/>
      <c r="N106" s="25"/>
      <c r="O106" s="25"/>
      <c r="P106" s="25"/>
      <c r="Q106" s="25"/>
      <c r="R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H106" s="31" t="e">
        <f>VLOOKUP('附表一-統計表'!G64,G:AG,22,0)</f>
        <v>#N/A</v>
      </c>
      <c r="AI106" s="25"/>
      <c r="AJ106" s="25"/>
      <c r="AK106" s="20"/>
      <c r="AL106" s="20"/>
      <c r="AM106" s="20"/>
      <c r="AN106" s="20"/>
      <c r="AO106" s="20"/>
      <c r="AP106" s="20"/>
      <c r="AQ106" s="20"/>
    </row>
    <row r="107" spans="1:43">
      <c r="B107" s="4">
        <v>105</v>
      </c>
      <c r="C107" s="26" t="s">
        <v>61</v>
      </c>
      <c r="D107" s="25"/>
      <c r="E107" s="25"/>
      <c r="F107" s="25"/>
      <c r="G107" s="25"/>
      <c r="H107" s="25"/>
      <c r="I107" s="20"/>
      <c r="J107" s="25"/>
      <c r="K107" s="14"/>
      <c r="L107" s="14"/>
      <c r="M107" s="25"/>
      <c r="N107" s="25"/>
      <c r="O107" s="25"/>
      <c r="P107" s="25"/>
      <c r="Q107" s="25"/>
      <c r="R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H107" s="31" t="e">
        <f>VLOOKUP('附表一-統計表'!G65,G:AG,22,0)</f>
        <v>#N/A</v>
      </c>
      <c r="AI107" s="25"/>
      <c r="AJ107" s="25"/>
      <c r="AK107" s="20"/>
      <c r="AL107" s="20"/>
      <c r="AM107" s="20"/>
      <c r="AN107" s="20"/>
      <c r="AO107" s="20"/>
      <c r="AP107" s="20"/>
      <c r="AQ107" s="20"/>
    </row>
    <row r="108" spans="1:43">
      <c r="B108" s="4"/>
      <c r="C108" s="26"/>
      <c r="D108" s="25"/>
      <c r="E108" s="25"/>
      <c r="F108" s="25"/>
      <c r="G108" s="25"/>
      <c r="H108" s="25"/>
      <c r="I108" s="20"/>
      <c r="J108" s="25"/>
      <c r="K108" s="14"/>
      <c r="L108" s="14"/>
      <c r="M108" s="25"/>
      <c r="N108" s="25"/>
      <c r="O108" s="25"/>
      <c r="P108" s="25"/>
      <c r="Q108" s="25"/>
      <c r="R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H108" s="31" t="e">
        <f>VLOOKUP('附表一-統計表'!G66,G:AG,22,0)</f>
        <v>#N/A</v>
      </c>
      <c r="AI108" s="25"/>
      <c r="AJ108" s="25"/>
      <c r="AK108" s="20"/>
      <c r="AL108" s="20"/>
      <c r="AM108" s="20"/>
      <c r="AN108" s="20"/>
      <c r="AO108" s="20"/>
      <c r="AP108" s="20"/>
      <c r="AQ108" s="20"/>
    </row>
    <row r="109" spans="1:43">
      <c r="B109" s="4"/>
      <c r="C109" s="25"/>
      <c r="D109" s="25"/>
      <c r="E109" s="25"/>
      <c r="F109" s="25"/>
      <c r="G109" s="25"/>
      <c r="H109" s="25"/>
      <c r="I109" s="20"/>
      <c r="J109" s="25"/>
      <c r="K109" s="14"/>
      <c r="L109" s="14"/>
      <c r="M109" s="25"/>
      <c r="N109" s="25"/>
      <c r="O109" s="25"/>
      <c r="P109" s="25"/>
      <c r="Q109" s="25"/>
      <c r="R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H109" s="31" t="e">
        <f>VLOOKUP('附表一-統計表'!G67,G:AG,22,0)</f>
        <v>#N/A</v>
      </c>
      <c r="AI109" s="25"/>
      <c r="AJ109" s="25"/>
      <c r="AK109" s="20"/>
      <c r="AL109" s="20"/>
      <c r="AM109" s="20"/>
      <c r="AN109" s="20"/>
      <c r="AO109" s="20"/>
      <c r="AP109" s="20"/>
      <c r="AQ109" s="20"/>
    </row>
    <row r="110" spans="1:43">
      <c r="B110" s="4"/>
      <c r="C110" s="25"/>
      <c r="D110" s="25"/>
      <c r="E110" s="25"/>
      <c r="F110" s="25"/>
      <c r="G110" s="25"/>
      <c r="H110" s="25"/>
      <c r="I110" s="20"/>
      <c r="J110" s="25"/>
      <c r="K110" s="14"/>
      <c r="L110" s="14"/>
      <c r="M110" s="25"/>
      <c r="N110" s="25"/>
      <c r="O110" s="25"/>
      <c r="P110" s="25"/>
      <c r="Q110" s="25"/>
      <c r="R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H110" s="31" t="e">
        <f>VLOOKUP('附表一-統計表'!G68,G:AG,22,0)</f>
        <v>#N/A</v>
      </c>
      <c r="AI110" s="25"/>
      <c r="AJ110" s="25"/>
      <c r="AK110" s="20"/>
      <c r="AL110" s="20"/>
      <c r="AM110" s="20"/>
      <c r="AN110" s="20"/>
      <c r="AO110" s="20"/>
      <c r="AP110" s="20"/>
      <c r="AQ110" s="20"/>
    </row>
    <row r="111" spans="1:43">
      <c r="B111" s="4"/>
      <c r="C111" s="25"/>
      <c r="D111" s="25"/>
      <c r="E111" s="25"/>
      <c r="F111" s="25"/>
      <c r="G111" s="25"/>
      <c r="H111" s="25"/>
      <c r="I111" s="20"/>
      <c r="J111" s="25"/>
      <c r="K111" s="14"/>
      <c r="L111" s="14"/>
      <c r="M111" s="25"/>
      <c r="N111" s="25"/>
      <c r="O111" s="25"/>
      <c r="P111" s="25"/>
      <c r="Q111" s="25"/>
      <c r="R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H111" s="31" t="e">
        <f>VLOOKUP('附表一-統計表'!G69,G:AG,22,0)</f>
        <v>#N/A</v>
      </c>
      <c r="AI111" s="25"/>
      <c r="AJ111" s="25"/>
      <c r="AK111" s="23"/>
      <c r="AL111" s="23"/>
      <c r="AM111" s="20"/>
      <c r="AN111" s="20"/>
      <c r="AO111" s="23"/>
      <c r="AP111" s="20"/>
      <c r="AQ111" s="20"/>
    </row>
    <row r="112" spans="1:43">
      <c r="B112" s="4"/>
      <c r="C112" s="25"/>
      <c r="D112" s="25"/>
      <c r="E112" s="25"/>
      <c r="F112" s="25"/>
      <c r="G112" s="25"/>
      <c r="H112" s="25"/>
      <c r="I112" s="20"/>
      <c r="J112" s="25"/>
      <c r="K112" s="14"/>
      <c r="L112" s="14"/>
      <c r="M112" s="25"/>
      <c r="N112" s="25"/>
      <c r="O112" s="25"/>
      <c r="P112" s="25"/>
      <c r="Q112" s="25"/>
      <c r="R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H112" s="31" t="e">
        <f>VLOOKUP('附表一-統計表'!G70,G:AG,22,0)</f>
        <v>#N/A</v>
      </c>
      <c r="AI112" s="25"/>
      <c r="AJ112" s="25"/>
      <c r="AK112" s="20"/>
      <c r="AM112" s="20"/>
      <c r="AN112" s="20"/>
      <c r="AP112" s="23"/>
      <c r="AQ112" s="20"/>
    </row>
    <row r="113" spans="2:43">
      <c r="B113" s="4"/>
      <c r="C113" s="25"/>
      <c r="D113" s="25"/>
      <c r="E113" s="25"/>
      <c r="F113" s="25"/>
      <c r="G113" s="25"/>
      <c r="H113" s="25"/>
      <c r="I113" s="20"/>
      <c r="J113" s="25"/>
      <c r="K113" s="14"/>
      <c r="L113" s="14"/>
      <c r="M113" s="25"/>
      <c r="N113" s="25"/>
      <c r="O113" s="25"/>
      <c r="P113" s="25"/>
      <c r="Q113" s="25"/>
      <c r="R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H113" s="31" t="e">
        <f>VLOOKUP('附表一-統計表'!G71,G:AG,22,0)</f>
        <v>#N/A</v>
      </c>
      <c r="AI113" s="25"/>
      <c r="AJ113" s="25"/>
      <c r="AK113" s="20"/>
      <c r="AM113" s="20"/>
      <c r="AN113" s="20"/>
      <c r="AQ113" s="20"/>
    </row>
    <row r="114" spans="2:43">
      <c r="B114" s="4"/>
      <c r="C114" s="25"/>
      <c r="D114" s="25"/>
      <c r="E114" s="25"/>
      <c r="F114" s="25"/>
      <c r="G114" s="25"/>
      <c r="H114" s="25"/>
      <c r="I114" s="20"/>
      <c r="J114" s="25"/>
      <c r="K114" s="14"/>
      <c r="L114" s="14"/>
      <c r="M114" s="25"/>
      <c r="N114" s="25"/>
      <c r="O114" s="25"/>
      <c r="P114" s="25"/>
      <c r="Q114" s="25"/>
      <c r="R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H114" s="31" t="e">
        <f>VLOOKUP('附表一-統計表'!G72,G:AG,22,0)</f>
        <v>#N/A</v>
      </c>
      <c r="AI114" s="25"/>
      <c r="AJ114" s="25"/>
      <c r="AK114" s="20"/>
      <c r="AM114" s="20"/>
      <c r="AN114" s="20"/>
      <c r="AQ114" s="20"/>
    </row>
    <row r="115" spans="2:43">
      <c r="B115" s="4"/>
      <c r="C115" s="25"/>
      <c r="D115" s="25"/>
      <c r="E115" s="25"/>
      <c r="F115" s="25"/>
      <c r="G115" s="25"/>
      <c r="H115" s="25"/>
      <c r="I115" s="20"/>
      <c r="J115" s="25"/>
      <c r="K115" s="14"/>
      <c r="L115" s="14"/>
      <c r="M115" s="25"/>
      <c r="N115" s="25"/>
      <c r="O115" s="25"/>
      <c r="P115" s="25"/>
      <c r="Q115" s="25"/>
      <c r="R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H115" s="31" t="e">
        <f>VLOOKUP('附表一-統計表'!G73,G:AG,22,0)</f>
        <v>#N/A</v>
      </c>
      <c r="AI115" s="25"/>
      <c r="AJ115" s="25"/>
      <c r="AK115" s="20"/>
      <c r="AM115" s="20"/>
      <c r="AN115" s="20"/>
      <c r="AQ115" s="20"/>
    </row>
    <row r="116" spans="2:43">
      <c r="B116" s="4"/>
      <c r="C116" s="25"/>
      <c r="D116" s="21"/>
      <c r="E116" s="21"/>
      <c r="F116" s="21"/>
      <c r="G116" s="21"/>
      <c r="H116" s="21"/>
      <c r="I116" s="23"/>
      <c r="J116" s="25"/>
      <c r="K116" s="22"/>
      <c r="L116" s="22"/>
      <c r="M116" s="21"/>
      <c r="N116" s="21"/>
      <c r="O116" s="21"/>
      <c r="P116" s="21"/>
      <c r="Q116" s="21"/>
      <c r="R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5"/>
      <c r="AH116" s="31" t="e">
        <f>VLOOKUP('附表一-統計表'!G74,G:AG,22,0)</f>
        <v>#N/A</v>
      </c>
      <c r="AI116" s="21"/>
      <c r="AJ116" s="21"/>
      <c r="AK116" s="23"/>
      <c r="AM116" s="23"/>
      <c r="AN116" s="23"/>
      <c r="AQ116" s="23"/>
    </row>
    <row r="117" spans="2:43">
      <c r="B117" s="4"/>
      <c r="C117" s="25"/>
      <c r="I117" s="2"/>
      <c r="J117" s="21"/>
      <c r="AE117" s="21"/>
      <c r="AH117" s="31" t="e">
        <f>VLOOKUP('附表一-統計表'!G75,G:AG,22,0)</f>
        <v>#N/A</v>
      </c>
    </row>
    <row r="118" spans="2:43">
      <c r="B118" s="4"/>
      <c r="C118" s="25"/>
    </row>
    <row r="119" spans="2:43">
      <c r="B119" s="4"/>
      <c r="C119" s="25"/>
    </row>
    <row r="120" spans="2:43">
      <c r="B120" s="4"/>
      <c r="C120" s="25"/>
    </row>
    <row r="121" spans="2:43">
      <c r="C121" s="25"/>
    </row>
    <row r="122" spans="2:43">
      <c r="C122" s="25"/>
    </row>
    <row r="123" spans="2:43">
      <c r="C123" s="25"/>
    </row>
    <row r="124" spans="2:43">
      <c r="C124" s="25"/>
    </row>
    <row r="125" spans="2:43">
      <c r="C125" s="25"/>
    </row>
    <row r="126" spans="2:43">
      <c r="C126" s="25"/>
    </row>
    <row r="127" spans="2:43">
      <c r="C127" s="25"/>
    </row>
    <row r="128" spans="2:43">
      <c r="C128" s="25"/>
    </row>
    <row r="129" spans="3:3">
      <c r="C129" s="25"/>
    </row>
    <row r="130" spans="3:3">
      <c r="C130" s="25"/>
    </row>
    <row r="131" spans="3:3">
      <c r="C131" s="25"/>
    </row>
    <row r="132" spans="3:3">
      <c r="C132" s="25"/>
    </row>
    <row r="133" spans="3:3">
      <c r="C133" s="25"/>
    </row>
    <row r="134" spans="3:3">
      <c r="C134" s="25"/>
    </row>
    <row r="135" spans="3:3">
      <c r="C135" s="25"/>
    </row>
    <row r="136" spans="3:3">
      <c r="C136" s="25"/>
    </row>
    <row r="137" spans="3:3">
      <c r="C137" s="25"/>
    </row>
    <row r="138" spans="3:3">
      <c r="C138" s="25"/>
    </row>
    <row r="139" spans="3:3">
      <c r="C139" s="21"/>
    </row>
  </sheetData>
  <phoneticPr fontId="2" type="noConversion"/>
  <conditionalFormatting sqref="C3:C107">
    <cfRule type="duplicateValues" dxfId="1" priority="1" stopIfTrue="1"/>
  </conditionalFormatting>
  <hyperlinks>
    <hyperlink ref="G86" r:id="rId1"/>
    <hyperlink ref="G80" r:id="rId2"/>
    <hyperlink ref="G17" r:id="rId3"/>
    <hyperlink ref="G68" r:id="rId4"/>
    <hyperlink ref="G83" r:id="rId5"/>
    <hyperlink ref="G81" r:id="rId6"/>
    <hyperlink ref="G82" r:id="rId7"/>
    <hyperlink ref="G87" r:id="rId8"/>
    <hyperlink ref="G70" r:id="rId9"/>
    <hyperlink ref="D70" r:id="rId10" display="新竹縣議會人事室謝政凱b9005@hcc.gov.tw"/>
    <hyperlink ref="G97" r:id="rId11"/>
    <hyperlink ref="G79" r:id="rId12"/>
    <hyperlink ref="G91" r:id="rId13"/>
  </hyperlinks>
  <pageMargins left="0.7" right="0.7" top="0.75" bottom="0.75" header="0.3" footer="0.3"/>
  <pageSetup paperSize="8" scale="21" fitToHeight="0" orientation="landscape" r:id="rId14"/>
  <drawing r:id="rId15"/>
  <tableParts count="1">
    <tablePart r:id="rId1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"/>
  <sheetViews>
    <sheetView workbookViewId="0">
      <selection activeCell="I11" sqref="I11"/>
    </sheetView>
  </sheetViews>
  <sheetFormatPr defaultRowHeight="16.5"/>
  <cols>
    <col min="4" max="4" width="64.25" customWidth="1"/>
    <col min="5" max="5" width="39.25" customWidth="1"/>
  </cols>
  <sheetData>
    <row r="2" spans="1:11" ht="49.5">
      <c r="A2" s="21"/>
      <c r="B2" s="21" t="s">
        <v>706</v>
      </c>
      <c r="C2" s="21" t="s">
        <v>678</v>
      </c>
      <c r="D2" s="21" t="s">
        <v>715</v>
      </c>
      <c r="E2" s="21" t="s">
        <v>714</v>
      </c>
      <c r="F2" s="21" t="s">
        <v>719</v>
      </c>
      <c r="G2" s="21" t="s">
        <v>722</v>
      </c>
      <c r="H2" s="21"/>
      <c r="I2" s="21"/>
      <c r="J2" s="21"/>
      <c r="K2" s="21"/>
    </row>
    <row r="3" spans="1:11" ht="49.5">
      <c r="A3" s="21"/>
      <c r="B3" s="21" t="s">
        <v>708</v>
      </c>
      <c r="C3" s="21" t="s">
        <v>682</v>
      </c>
      <c r="D3" s="21" t="s">
        <v>712</v>
      </c>
      <c r="E3" s="21" t="s">
        <v>716</v>
      </c>
      <c r="F3" s="21" t="s">
        <v>720</v>
      </c>
      <c r="G3" s="21" t="s">
        <v>726</v>
      </c>
      <c r="H3" s="21"/>
      <c r="I3" s="21"/>
      <c r="J3" s="21"/>
      <c r="K3" s="21"/>
    </row>
    <row r="4" spans="1:11">
      <c r="A4" s="21"/>
      <c r="B4" s="21"/>
      <c r="C4" s="21" t="s">
        <v>680</v>
      </c>
      <c r="D4" s="21" t="s">
        <v>690</v>
      </c>
      <c r="E4" s="21"/>
      <c r="F4" s="21"/>
      <c r="G4" s="21"/>
      <c r="H4" s="21"/>
      <c r="I4" s="21"/>
      <c r="J4" s="21"/>
      <c r="K4" s="21"/>
    </row>
    <row r="5" spans="1:1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showGridLines="0" workbookViewId="0">
      <selection activeCell="V3" sqref="V3:V8"/>
    </sheetView>
  </sheetViews>
  <sheetFormatPr defaultRowHeight="16.5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2:6">
      <c r="B1" s="48" t="s">
        <v>424</v>
      </c>
      <c r="C1" s="48"/>
      <c r="D1" s="57"/>
      <c r="E1" s="57"/>
      <c r="F1" s="57"/>
    </row>
    <row r="2" spans="2:6">
      <c r="B2" s="48" t="s">
        <v>425</v>
      </c>
      <c r="C2" s="48"/>
      <c r="D2" s="57"/>
      <c r="E2" s="57"/>
      <c r="F2" s="57"/>
    </row>
    <row r="3" spans="2:6">
      <c r="B3" s="49"/>
      <c r="C3" s="49"/>
      <c r="D3" s="58"/>
      <c r="E3" s="58"/>
      <c r="F3" s="58"/>
    </row>
    <row r="4" spans="2:6" ht="49.5">
      <c r="B4" s="49" t="s">
        <v>409</v>
      </c>
      <c r="C4" s="49"/>
      <c r="D4" s="58"/>
      <c r="E4" s="58"/>
      <c r="F4" s="58"/>
    </row>
    <row r="5" spans="2:6">
      <c r="B5" s="49"/>
      <c r="C5" s="49"/>
      <c r="D5" s="58"/>
      <c r="E5" s="58"/>
      <c r="F5" s="58"/>
    </row>
    <row r="6" spans="2:6">
      <c r="B6" s="48" t="s">
        <v>410</v>
      </c>
      <c r="C6" s="48"/>
      <c r="D6" s="57"/>
      <c r="E6" s="57" t="s">
        <v>411</v>
      </c>
      <c r="F6" s="57" t="s">
        <v>412</v>
      </c>
    </row>
    <row r="7" spans="2:6" ht="17.25" thickBot="1">
      <c r="B7" s="49"/>
      <c r="C7" s="49"/>
      <c r="D7" s="58"/>
      <c r="E7" s="58"/>
      <c r="F7" s="58"/>
    </row>
    <row r="8" spans="2:6" ht="33">
      <c r="B8" s="50" t="s">
        <v>413</v>
      </c>
      <c r="C8" s="51"/>
      <c r="D8" s="59"/>
      <c r="E8" s="59">
        <v>1</v>
      </c>
      <c r="F8" s="60"/>
    </row>
    <row r="9" spans="2:6" ht="17.25" thickBot="1">
      <c r="B9" s="53"/>
      <c r="C9" s="54"/>
      <c r="D9" s="63"/>
      <c r="E9" s="64" t="s">
        <v>426</v>
      </c>
      <c r="F9" s="65" t="s">
        <v>421</v>
      </c>
    </row>
    <row r="10" spans="2:6">
      <c r="B10" s="49"/>
      <c r="C10" s="49"/>
      <c r="D10" s="58"/>
      <c r="E10" s="58"/>
      <c r="F10" s="58"/>
    </row>
    <row r="11" spans="2:6">
      <c r="B11" s="49"/>
      <c r="C11" s="49"/>
      <c r="D11" s="58"/>
      <c r="E11" s="58"/>
      <c r="F11" s="58"/>
    </row>
    <row r="12" spans="2:6">
      <c r="B12" s="48" t="s">
        <v>422</v>
      </c>
      <c r="C12" s="48"/>
      <c r="D12" s="57"/>
      <c r="E12" s="57"/>
      <c r="F12" s="57"/>
    </row>
    <row r="13" spans="2:6" ht="17.25" thickBot="1">
      <c r="B13" s="49"/>
      <c r="C13" s="49"/>
      <c r="D13" s="58"/>
      <c r="E13" s="58"/>
      <c r="F13" s="58"/>
    </row>
    <row r="14" spans="2:6" ht="33.75" thickBot="1">
      <c r="B14" s="55" t="s">
        <v>423</v>
      </c>
      <c r="C14" s="56"/>
      <c r="D14" s="66"/>
      <c r="E14" s="66">
        <v>16</v>
      </c>
      <c r="F14" s="67" t="s">
        <v>421</v>
      </c>
    </row>
    <row r="15" spans="2:6">
      <c r="B15" s="49"/>
      <c r="C15" s="49"/>
      <c r="D15" s="58"/>
      <c r="E15" s="58"/>
      <c r="F15" s="58"/>
    </row>
  </sheetData>
  <phoneticPr fontId="8" type="noConversion"/>
  <hyperlinks>
    <hyperlink ref="E9" location="'工作表1'!B3" display="'工作表1'!B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showGridLines="0" workbookViewId="0">
      <selection activeCell="B23" sqref="B23"/>
    </sheetView>
  </sheetViews>
  <sheetFormatPr defaultRowHeight="16.5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2:6">
      <c r="B1" s="48" t="s">
        <v>407</v>
      </c>
      <c r="C1" s="48"/>
      <c r="D1" s="57"/>
      <c r="E1" s="57"/>
      <c r="F1" s="57"/>
    </row>
    <row r="2" spans="2:6">
      <c r="B2" s="48" t="s">
        <v>408</v>
      </c>
      <c r="C2" s="48"/>
      <c r="D2" s="57"/>
      <c r="E2" s="57"/>
      <c r="F2" s="57"/>
    </row>
    <row r="3" spans="2:6">
      <c r="B3" s="49"/>
      <c r="C3" s="49"/>
      <c r="D3" s="58"/>
      <c r="E3" s="58"/>
      <c r="F3" s="58"/>
    </row>
    <row r="4" spans="2:6" ht="49.5">
      <c r="B4" s="49" t="s">
        <v>409</v>
      </c>
      <c r="C4" s="49"/>
      <c r="D4" s="58"/>
      <c r="E4" s="58"/>
      <c r="F4" s="58"/>
    </row>
    <row r="5" spans="2:6">
      <c r="B5" s="49"/>
      <c r="C5" s="49"/>
      <c r="D5" s="58"/>
      <c r="E5" s="58"/>
      <c r="F5" s="58"/>
    </row>
    <row r="6" spans="2:6">
      <c r="B6" s="48" t="s">
        <v>410</v>
      </c>
      <c r="C6" s="48"/>
      <c r="D6" s="57"/>
      <c r="E6" s="57" t="s">
        <v>411</v>
      </c>
      <c r="F6" s="57" t="s">
        <v>412</v>
      </c>
    </row>
    <row r="7" spans="2:6" ht="17.25" thickBot="1">
      <c r="B7" s="49"/>
      <c r="C7" s="49"/>
      <c r="D7" s="58"/>
      <c r="E7" s="58"/>
      <c r="F7" s="58"/>
    </row>
    <row r="8" spans="2:6" ht="33">
      <c r="B8" s="50" t="s">
        <v>413</v>
      </c>
      <c r="C8" s="51"/>
      <c r="D8" s="59"/>
      <c r="E8" s="59">
        <v>13</v>
      </c>
      <c r="F8" s="60"/>
    </row>
    <row r="9" spans="2:6" ht="33">
      <c r="B9" s="52"/>
      <c r="C9" s="49"/>
      <c r="D9" s="58"/>
      <c r="E9" s="61" t="s">
        <v>414</v>
      </c>
      <c r="F9" s="62" t="s">
        <v>421</v>
      </c>
    </row>
    <row r="10" spans="2:6" ht="33">
      <c r="B10" s="52"/>
      <c r="C10" s="49"/>
      <c r="D10" s="58"/>
      <c r="E10" s="61" t="s">
        <v>415</v>
      </c>
      <c r="F10" s="62"/>
    </row>
    <row r="11" spans="2:6" ht="33">
      <c r="B11" s="52"/>
      <c r="C11" s="49"/>
      <c r="D11" s="58"/>
      <c r="E11" s="61" t="s">
        <v>416</v>
      </c>
      <c r="F11" s="62"/>
    </row>
    <row r="12" spans="2:6" ht="33">
      <c r="B12" s="52"/>
      <c r="C12" s="49"/>
      <c r="D12" s="58"/>
      <c r="E12" s="61" t="s">
        <v>417</v>
      </c>
      <c r="F12" s="62"/>
    </row>
    <row r="13" spans="2:6" ht="33">
      <c r="B13" s="52"/>
      <c r="C13" s="49"/>
      <c r="D13" s="58"/>
      <c r="E13" s="61" t="s">
        <v>418</v>
      </c>
      <c r="F13" s="62"/>
    </row>
    <row r="14" spans="2:6" ht="33">
      <c r="B14" s="52"/>
      <c r="C14" s="49"/>
      <c r="D14" s="58"/>
      <c r="E14" s="61" t="s">
        <v>419</v>
      </c>
      <c r="F14" s="62"/>
    </row>
    <row r="15" spans="2:6" ht="33.75" thickBot="1">
      <c r="B15" s="53"/>
      <c r="C15" s="54"/>
      <c r="D15" s="63"/>
      <c r="E15" s="64" t="s">
        <v>420</v>
      </c>
      <c r="F15" s="65"/>
    </row>
    <row r="16" spans="2:6">
      <c r="B16" s="49"/>
      <c r="C16" s="49"/>
      <c r="D16" s="58"/>
      <c r="E16" s="58"/>
      <c r="F16" s="58"/>
    </row>
    <row r="17" spans="2:6">
      <c r="B17" s="49"/>
      <c r="C17" s="49"/>
      <c r="D17" s="58"/>
      <c r="E17" s="58"/>
      <c r="F17" s="58"/>
    </row>
    <row r="18" spans="2:6">
      <c r="B18" s="48" t="s">
        <v>422</v>
      </c>
      <c r="C18" s="48"/>
      <c r="D18" s="57"/>
      <c r="E18" s="57"/>
      <c r="F18" s="57"/>
    </row>
    <row r="19" spans="2:6" ht="17.25" thickBot="1">
      <c r="B19" s="49"/>
      <c r="C19" s="49"/>
      <c r="D19" s="58"/>
      <c r="E19" s="58"/>
      <c r="F19" s="58"/>
    </row>
    <row r="20" spans="2:6" ht="33.75" thickBot="1">
      <c r="B20" s="55" t="s">
        <v>423</v>
      </c>
      <c r="C20" s="56"/>
      <c r="D20" s="66"/>
      <c r="E20" s="66">
        <v>13</v>
      </c>
      <c r="F20" s="67" t="s">
        <v>421</v>
      </c>
    </row>
    <row r="21" spans="2:6">
      <c r="B21" s="49"/>
      <c r="C21" s="49"/>
      <c r="D21" s="58"/>
      <c r="E21" s="58"/>
      <c r="F21" s="58"/>
    </row>
  </sheetData>
  <phoneticPr fontId="2" type="noConversion"/>
  <hyperlinks>
    <hyperlink ref="E9" location="'工作表1'!B3:B60" display="'工作表1'!B3:B60"/>
    <hyperlink ref="E10" location="'工作表1'!L3:L60" display="'工作表1'!L3:L60"/>
    <hyperlink ref="E11" location="'工作表1'!Q3:R60" display="'工作表1'!Q3:R60"/>
    <hyperlink ref="E12" location="'工作表1'!U3:W60" display="'工作表1'!U3:W60"/>
    <hyperlink ref="E13" location="'工作表1'!X3:X60" display="'工作表1'!X3:X60"/>
    <hyperlink ref="E14" location="'工作表1'!G3:I60" display="'工作表1'!G3:I60"/>
    <hyperlink ref="E15" location="'工作表1'!F3:F60" display="'工作表1'!F3:F6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120</vt:i4>
      </vt:variant>
    </vt:vector>
  </HeadingPairs>
  <TitlesOfParts>
    <vt:vector size="129" baseType="lpstr">
      <vt:lpstr>附表一-統計表</vt:lpstr>
      <vt:lpstr>附表二-醫療從業人員(含醫事人員及醫療機構聘僱約用人員)</vt:lpstr>
      <vt:lpstr>附表三-警察人員</vt:lpstr>
      <vt:lpstr>附表四-土木工程職系人員</vt:lpstr>
      <vt:lpstr>附表五-機關問卷</vt:lpstr>
      <vt:lpstr>工作表2</vt:lpstr>
      <vt:lpstr>工作表3</vt:lpstr>
      <vt:lpstr>相容性報表 (1)</vt:lpstr>
      <vt:lpstr>相容性報表</vt:lpstr>
      <vt:lpstr>_1_1</vt:lpstr>
      <vt:lpstr>_1_3</vt:lpstr>
      <vt:lpstr>_1_4</vt:lpstr>
      <vt:lpstr>_1_5</vt:lpstr>
      <vt:lpstr>_1_6</vt:lpstr>
      <vt:lpstr>_1_7</vt:lpstr>
      <vt:lpstr>_1一1</vt:lpstr>
      <vt:lpstr>_2_1</vt:lpstr>
      <vt:lpstr>_2_2</vt:lpstr>
      <vt:lpstr>_2_3</vt:lpstr>
      <vt:lpstr>'附表一-統計表'!Print_Area</vt:lpstr>
      <vt:lpstr>'附表二-醫療從業人員(含醫事人員及醫療機構聘僱約用人員)'!Print_Area</vt:lpstr>
      <vt:lpstr>'附表三-警察人員'!Print_Area</vt:lpstr>
      <vt:lpstr>'附表五-機關問卷'!Print_Area</vt:lpstr>
      <vt:lpstr>'附表四-土木工程職系人員'!Print_Area</vt:lpstr>
      <vt:lpstr>人事行政</vt:lpstr>
      <vt:lpstr>土木工程</vt:lpstr>
      <vt:lpstr>工業工程</vt:lpstr>
      <vt:lpstr>不同意理由</vt:lpstr>
      <vt:lpstr>化學工程</vt:lpstr>
      <vt:lpstr>天文氣象地震</vt:lpstr>
      <vt:lpstr>文教行政</vt:lpstr>
      <vt:lpstr>水產技術</vt:lpstr>
      <vt:lpstr>主管機關</vt:lpstr>
      <vt:lpstr>司法行政</vt:lpstr>
      <vt:lpstr>外交事務</vt:lpstr>
      <vt:lpstr>民事</vt:lpstr>
      <vt:lpstr>民事2</vt:lpstr>
      <vt:lpstr>交通行政</vt:lpstr>
      <vt:lpstr>交通技術</vt:lpstr>
      <vt:lpstr>刑事</vt:lpstr>
      <vt:lpstr>刑事2</vt:lpstr>
      <vt:lpstr>刑事鑑識</vt:lpstr>
      <vt:lpstr>地政</vt:lpstr>
      <vt:lpstr>地質礦冶</vt:lpstr>
      <vt:lpstr>安全保防</vt:lpstr>
      <vt:lpstr>年資</vt:lpstr>
      <vt:lpstr>年齡</vt:lpstr>
      <vt:lpstr>有無命繳回涉訟輔助情形</vt:lpstr>
      <vt:lpstr>自然保育</vt:lpstr>
      <vt:lpstr>技藝</vt:lpstr>
      <vt:lpstr>身分</vt:lpstr>
      <vt:lpstr>官等</vt:lpstr>
      <vt:lpstr>性別</vt:lpstr>
      <vt:lpstr>林業技術</vt:lpstr>
      <vt:lpstr>法制</vt:lpstr>
      <vt:lpstr>法醫</vt:lpstr>
      <vt:lpstr>社勞行政</vt:lpstr>
      <vt:lpstr>社會工作</vt:lpstr>
      <vt:lpstr>建築工程</vt:lpstr>
      <vt:lpstr>是否</vt:lpstr>
      <vt:lpstr>是否為主管人員</vt:lpstr>
      <vt:lpstr>是否為辦理採購人員</vt:lpstr>
      <vt:lpstr>原子能</vt:lpstr>
      <vt:lpstr>海巡行政</vt:lpstr>
      <vt:lpstr>海巡技術</vt:lpstr>
      <vt:lpstr>消防技術</vt:lpstr>
      <vt:lpstr>消防與災害防救</vt:lpstr>
      <vt:lpstr>涉訟類別</vt:lpstr>
      <vt:lpstr>航空管制</vt:lpstr>
      <vt:lpstr>航空駕駛</vt:lpstr>
      <vt:lpstr>財稅金融</vt:lpstr>
      <vt:lpstr>追繳原因</vt:lpstr>
      <vt:lpstr>動物技術</vt:lpstr>
      <vt:lpstr>情報行政</vt:lpstr>
      <vt:lpstr>移民行政</vt:lpstr>
      <vt:lpstr>統計</vt:lpstr>
      <vt:lpstr>都市計畫</vt:lpstr>
      <vt:lpstr>景觀設計</vt:lpstr>
      <vt:lpstr>測量製圖</vt:lpstr>
      <vt:lpstr>無職系_公營事業人員</vt:lpstr>
      <vt:lpstr>無職系_法官、檢察官</vt:lpstr>
      <vt:lpstr>無職系_消防人員</vt:lpstr>
      <vt:lpstr>無職系_醫事人員</vt:lpstr>
      <vt:lpstr>無職系_關務人員</vt:lpstr>
      <vt:lpstr>無職系_警察人員</vt:lpstr>
      <vt:lpstr>廉政</vt:lpstr>
      <vt:lpstr>新聞傳播</vt:lpstr>
      <vt:lpstr>會計審計</vt:lpstr>
      <vt:lpstr>經建行政</vt:lpstr>
      <vt:lpstr>資訊處理</vt:lpstr>
      <vt:lpstr>農業技術</vt:lpstr>
      <vt:lpstr>電機工程</vt:lpstr>
      <vt:lpstr>圖書史料檔案</vt:lpstr>
      <vt:lpstr>綜合行政</vt:lpstr>
      <vt:lpstr>輔助對象</vt:lpstr>
      <vt:lpstr>輔助對象前排</vt:lpstr>
      <vt:lpstr>銓敘部是否銓審或登記有案</vt:lpstr>
      <vt:lpstr>衛生行政</vt:lpstr>
      <vt:lpstr>衛生技術</vt:lpstr>
      <vt:lpstr>機械工程</vt:lpstr>
      <vt:lpstr>環保行政</vt:lpstr>
      <vt:lpstr>環資技術</vt:lpstr>
      <vt:lpstr>職系</vt:lpstr>
      <vt:lpstr>'附表一-統計表'!職系一</vt:lpstr>
      <vt:lpstr>職系一</vt:lpstr>
      <vt:lpstr>'附表一-統計表'!職系七</vt:lpstr>
      <vt:lpstr>職系七</vt:lpstr>
      <vt:lpstr>'附表一-統計表'!職系九</vt:lpstr>
      <vt:lpstr>職系九</vt:lpstr>
      <vt:lpstr>'附表一-統計表'!職系二</vt:lpstr>
      <vt:lpstr>職系二</vt:lpstr>
      <vt:lpstr>'附表一-統計表'!職系八</vt:lpstr>
      <vt:lpstr>職系八</vt:lpstr>
      <vt:lpstr>'附表一-統計表'!職系十</vt:lpstr>
      <vt:lpstr>職系十</vt:lpstr>
      <vt:lpstr>'附表一-統計表'!職系三</vt:lpstr>
      <vt:lpstr>職系三</vt:lpstr>
      <vt:lpstr>'附表一-統計表'!職系五</vt:lpstr>
      <vt:lpstr>職系五</vt:lpstr>
      <vt:lpstr>'附表一-統計表'!職系六</vt:lpstr>
      <vt:lpstr>職系六</vt:lpstr>
      <vt:lpstr>'附表一-統計表'!職系四</vt:lpstr>
      <vt:lpstr>職系四</vt:lpstr>
      <vt:lpstr>職等</vt:lpstr>
      <vt:lpstr>職業安全衛生</vt:lpstr>
      <vt:lpstr>醫學工程</vt:lpstr>
      <vt:lpstr>獸醫</vt:lpstr>
      <vt:lpstr>藥事</vt:lpstr>
      <vt:lpstr>警察行政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蔡奇紘</dc:creator>
  <cp:lastModifiedBy>李雅琪</cp:lastModifiedBy>
  <cp:lastPrinted>2021-12-30T10:28:19Z</cp:lastPrinted>
  <dcterms:created xsi:type="dcterms:W3CDTF">2017-12-04T05:39:00Z</dcterms:created>
  <dcterms:modified xsi:type="dcterms:W3CDTF">2022-01-03T07:32:34Z</dcterms:modified>
</cp:coreProperties>
</file>