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55" windowHeight="6570" tabRatio="337" activeTab="0"/>
  </bookViews>
  <sheets>
    <sheet name="試算表" sheetId="1" r:id="rId1"/>
  </sheets>
  <externalReferences>
    <externalReference r:id="rId4"/>
  </externalReferences>
  <definedNames>
    <definedName name="考試與學歷">#REF!</definedName>
    <definedName name="特殊功績事項">#REF!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7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Z7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Z6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F7" authorId="0">
      <text>
        <r>
          <rPr>
            <sz val="10"/>
            <rFont val="新細明體"/>
            <family val="1"/>
          </rPr>
          <t>申誡減總分</t>
        </r>
        <r>
          <rPr>
            <b/>
            <sz val="10"/>
            <color indexed="10"/>
            <rFont val="新細明體"/>
            <family val="1"/>
          </rPr>
          <t xml:space="preserve"> 1.2</t>
        </r>
        <r>
          <rPr>
            <sz val="10"/>
            <rFont val="新細明體"/>
            <family val="1"/>
          </rPr>
          <t xml:space="preserve">分                                           記過減總分 </t>
        </r>
        <r>
          <rPr>
            <b/>
            <sz val="10"/>
            <color indexed="10"/>
            <rFont val="新細明體"/>
            <family val="1"/>
          </rPr>
          <t>3.6</t>
        </r>
        <r>
          <rPr>
            <sz val="10"/>
            <rFont val="新細明體"/>
            <family val="1"/>
          </rPr>
          <t xml:space="preserve">分                               減俸減總分 </t>
        </r>
        <r>
          <rPr>
            <b/>
            <sz val="10"/>
            <color indexed="10"/>
            <rFont val="新細明體"/>
            <family val="1"/>
          </rPr>
          <t>4</t>
        </r>
        <r>
          <rPr>
            <sz val="10"/>
            <rFont val="新細明體"/>
            <family val="1"/>
          </rPr>
          <t xml:space="preserve">分
降級減總分 </t>
        </r>
        <r>
          <rPr>
            <b/>
            <sz val="10"/>
            <color indexed="10"/>
            <rFont val="新細明體"/>
            <family val="1"/>
          </rPr>
          <t>4.4</t>
        </r>
        <r>
          <rPr>
            <sz val="10"/>
            <rFont val="新細明體"/>
            <family val="1"/>
          </rPr>
          <t xml:space="preserve">分
休職減總分 </t>
        </r>
        <r>
          <rPr>
            <b/>
            <sz val="10"/>
            <color indexed="10"/>
            <rFont val="新細明體"/>
            <family val="1"/>
          </rPr>
          <t>4.8</t>
        </r>
        <r>
          <rPr>
            <sz val="10"/>
            <rFont val="新細明體"/>
            <family val="1"/>
          </rPr>
          <t xml:space="preserve">分
</t>
        </r>
      </text>
    </comment>
    <comment ref="AF6" authorId="0">
      <text>
        <r>
          <rPr>
            <sz val="10"/>
            <rFont val="新細明體"/>
            <family val="1"/>
          </rPr>
          <t>申誡減總分</t>
        </r>
        <r>
          <rPr>
            <sz val="10"/>
            <color indexed="10"/>
            <rFont val="新細明體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1.2</t>
        </r>
        <r>
          <rPr>
            <sz val="10"/>
            <rFont val="新細明體"/>
            <family val="1"/>
          </rPr>
          <t xml:space="preserve">分                                           記過減總分 </t>
        </r>
        <r>
          <rPr>
            <b/>
            <sz val="10"/>
            <color indexed="10"/>
            <rFont val="新細明體"/>
            <family val="1"/>
          </rPr>
          <t>3.6</t>
        </r>
        <r>
          <rPr>
            <sz val="10"/>
            <rFont val="新細明體"/>
            <family val="1"/>
          </rPr>
          <t xml:space="preserve">分                               減俸減總分 </t>
        </r>
        <r>
          <rPr>
            <b/>
            <sz val="10"/>
            <color indexed="10"/>
            <rFont val="Times New Roman"/>
            <family val="1"/>
          </rPr>
          <t>4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 xml:space="preserve">降級減總分 </t>
        </r>
        <r>
          <rPr>
            <b/>
            <sz val="10"/>
            <color indexed="10"/>
            <rFont val="Times New Roman"/>
            <family val="1"/>
          </rPr>
          <t>4.4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 xml:space="preserve">休職減總分 </t>
        </r>
        <r>
          <rPr>
            <b/>
            <sz val="10"/>
            <color indexed="10"/>
            <rFont val="Times New Roman"/>
            <family val="1"/>
          </rPr>
          <t>4.8</t>
        </r>
        <r>
          <rPr>
            <sz val="10"/>
            <rFont val="新細明體"/>
            <family val="1"/>
          </rPr>
          <t>分</t>
        </r>
      </text>
    </comment>
    <comment ref="E6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8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Z8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E9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Z9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E10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Z10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E11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Z11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E12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Z12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E13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Z13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E14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Z14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E15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Z15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E16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Z16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E17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Z17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E18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Z18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E19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Z19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E20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Z20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E21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Z21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F8" authorId="0">
      <text>
        <r>
          <rPr>
            <sz val="10"/>
            <rFont val="新細明體"/>
            <family val="1"/>
          </rPr>
          <t>申誡減總分</t>
        </r>
        <r>
          <rPr>
            <sz val="10"/>
            <color indexed="10"/>
            <rFont val="新細明體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1.2</t>
        </r>
        <r>
          <rPr>
            <sz val="10"/>
            <rFont val="新細明體"/>
            <family val="1"/>
          </rPr>
          <t xml:space="preserve">分                                           記過減總分 </t>
        </r>
        <r>
          <rPr>
            <b/>
            <sz val="10"/>
            <color indexed="10"/>
            <rFont val="新細明體"/>
            <family val="1"/>
          </rPr>
          <t>3.6</t>
        </r>
        <r>
          <rPr>
            <sz val="10"/>
            <rFont val="新細明體"/>
            <family val="1"/>
          </rPr>
          <t xml:space="preserve">分                               減俸減總分 </t>
        </r>
        <r>
          <rPr>
            <b/>
            <sz val="10"/>
            <color indexed="10"/>
            <rFont val="Times New Roman"/>
            <family val="1"/>
          </rPr>
          <t>4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 xml:space="preserve">降級減總分 </t>
        </r>
        <r>
          <rPr>
            <b/>
            <sz val="10"/>
            <color indexed="10"/>
            <rFont val="Times New Roman"/>
            <family val="1"/>
          </rPr>
          <t>4.4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 xml:space="preserve">休職減總分 </t>
        </r>
        <r>
          <rPr>
            <b/>
            <sz val="10"/>
            <color indexed="10"/>
            <rFont val="Times New Roman"/>
            <family val="1"/>
          </rPr>
          <t>4.8</t>
        </r>
        <r>
          <rPr>
            <sz val="10"/>
            <rFont val="新細明體"/>
            <family val="1"/>
          </rPr>
          <t>分</t>
        </r>
      </text>
    </comment>
    <comment ref="AF10" authorId="0">
      <text>
        <r>
          <rPr>
            <sz val="10"/>
            <rFont val="新細明體"/>
            <family val="1"/>
          </rPr>
          <t>申誡減總分</t>
        </r>
        <r>
          <rPr>
            <sz val="10"/>
            <color indexed="10"/>
            <rFont val="新細明體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1.2</t>
        </r>
        <r>
          <rPr>
            <sz val="10"/>
            <rFont val="新細明體"/>
            <family val="1"/>
          </rPr>
          <t xml:space="preserve">分                                           記過減總分 </t>
        </r>
        <r>
          <rPr>
            <b/>
            <sz val="10"/>
            <color indexed="10"/>
            <rFont val="新細明體"/>
            <family val="1"/>
          </rPr>
          <t>3.6</t>
        </r>
        <r>
          <rPr>
            <sz val="10"/>
            <rFont val="新細明體"/>
            <family val="1"/>
          </rPr>
          <t xml:space="preserve">分                               減俸減總分 </t>
        </r>
        <r>
          <rPr>
            <b/>
            <sz val="10"/>
            <color indexed="10"/>
            <rFont val="Times New Roman"/>
            <family val="1"/>
          </rPr>
          <t>4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 xml:space="preserve">降級減總分 </t>
        </r>
        <r>
          <rPr>
            <b/>
            <sz val="10"/>
            <color indexed="10"/>
            <rFont val="Times New Roman"/>
            <family val="1"/>
          </rPr>
          <t>4.4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 xml:space="preserve">休職減總分 </t>
        </r>
        <r>
          <rPr>
            <b/>
            <sz val="10"/>
            <color indexed="10"/>
            <rFont val="Times New Roman"/>
            <family val="1"/>
          </rPr>
          <t>4.8</t>
        </r>
        <r>
          <rPr>
            <sz val="10"/>
            <rFont val="新細明體"/>
            <family val="1"/>
          </rPr>
          <t>分</t>
        </r>
      </text>
    </comment>
    <comment ref="AF12" authorId="0">
      <text>
        <r>
          <rPr>
            <sz val="10"/>
            <rFont val="新細明體"/>
            <family val="1"/>
          </rPr>
          <t>申誡減總分</t>
        </r>
        <r>
          <rPr>
            <sz val="10"/>
            <color indexed="10"/>
            <rFont val="新細明體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1.2</t>
        </r>
        <r>
          <rPr>
            <sz val="10"/>
            <rFont val="新細明體"/>
            <family val="1"/>
          </rPr>
          <t xml:space="preserve">分                                           記過減總分 </t>
        </r>
        <r>
          <rPr>
            <b/>
            <sz val="10"/>
            <color indexed="10"/>
            <rFont val="新細明體"/>
            <family val="1"/>
          </rPr>
          <t>3.6</t>
        </r>
        <r>
          <rPr>
            <sz val="10"/>
            <rFont val="新細明體"/>
            <family val="1"/>
          </rPr>
          <t xml:space="preserve">分                               減俸減總分 </t>
        </r>
        <r>
          <rPr>
            <b/>
            <sz val="10"/>
            <color indexed="10"/>
            <rFont val="Times New Roman"/>
            <family val="1"/>
          </rPr>
          <t>4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 xml:space="preserve">降級減總分 </t>
        </r>
        <r>
          <rPr>
            <b/>
            <sz val="10"/>
            <color indexed="10"/>
            <rFont val="Times New Roman"/>
            <family val="1"/>
          </rPr>
          <t>4.4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 xml:space="preserve">休職減總分 </t>
        </r>
        <r>
          <rPr>
            <b/>
            <sz val="10"/>
            <color indexed="10"/>
            <rFont val="Times New Roman"/>
            <family val="1"/>
          </rPr>
          <t>4.8</t>
        </r>
        <r>
          <rPr>
            <sz val="10"/>
            <rFont val="新細明體"/>
            <family val="1"/>
          </rPr>
          <t>分</t>
        </r>
      </text>
    </comment>
    <comment ref="AF14" authorId="0">
      <text>
        <r>
          <rPr>
            <sz val="10"/>
            <rFont val="新細明體"/>
            <family val="1"/>
          </rPr>
          <t>申誡減總分</t>
        </r>
        <r>
          <rPr>
            <sz val="10"/>
            <color indexed="10"/>
            <rFont val="新細明體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1.2</t>
        </r>
        <r>
          <rPr>
            <sz val="10"/>
            <rFont val="新細明體"/>
            <family val="1"/>
          </rPr>
          <t xml:space="preserve">分                                           記過減總分 </t>
        </r>
        <r>
          <rPr>
            <b/>
            <sz val="10"/>
            <color indexed="10"/>
            <rFont val="新細明體"/>
            <family val="1"/>
          </rPr>
          <t>3.6</t>
        </r>
        <r>
          <rPr>
            <sz val="10"/>
            <rFont val="新細明體"/>
            <family val="1"/>
          </rPr>
          <t xml:space="preserve">分                               減俸減總分 </t>
        </r>
        <r>
          <rPr>
            <b/>
            <sz val="10"/>
            <color indexed="10"/>
            <rFont val="Times New Roman"/>
            <family val="1"/>
          </rPr>
          <t>4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 xml:space="preserve">降級減總分 </t>
        </r>
        <r>
          <rPr>
            <b/>
            <sz val="10"/>
            <color indexed="10"/>
            <rFont val="Times New Roman"/>
            <family val="1"/>
          </rPr>
          <t>4.4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 xml:space="preserve">休職減總分 </t>
        </r>
        <r>
          <rPr>
            <b/>
            <sz val="10"/>
            <color indexed="10"/>
            <rFont val="Times New Roman"/>
            <family val="1"/>
          </rPr>
          <t>4.8</t>
        </r>
        <r>
          <rPr>
            <sz val="10"/>
            <rFont val="新細明體"/>
            <family val="1"/>
          </rPr>
          <t>分</t>
        </r>
      </text>
    </comment>
    <comment ref="AF16" authorId="0">
      <text>
        <r>
          <rPr>
            <sz val="10"/>
            <rFont val="新細明體"/>
            <family val="1"/>
          </rPr>
          <t>申誡減總分</t>
        </r>
        <r>
          <rPr>
            <sz val="10"/>
            <color indexed="10"/>
            <rFont val="新細明體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1.2</t>
        </r>
        <r>
          <rPr>
            <sz val="10"/>
            <rFont val="新細明體"/>
            <family val="1"/>
          </rPr>
          <t xml:space="preserve">分                                           記過減總分 </t>
        </r>
        <r>
          <rPr>
            <b/>
            <sz val="10"/>
            <color indexed="10"/>
            <rFont val="新細明體"/>
            <family val="1"/>
          </rPr>
          <t>3.6</t>
        </r>
        <r>
          <rPr>
            <sz val="10"/>
            <rFont val="新細明體"/>
            <family val="1"/>
          </rPr>
          <t xml:space="preserve">分                               減俸減總分 </t>
        </r>
        <r>
          <rPr>
            <b/>
            <sz val="10"/>
            <color indexed="10"/>
            <rFont val="Times New Roman"/>
            <family val="1"/>
          </rPr>
          <t>4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 xml:space="preserve">降級減總分 </t>
        </r>
        <r>
          <rPr>
            <b/>
            <sz val="10"/>
            <color indexed="10"/>
            <rFont val="Times New Roman"/>
            <family val="1"/>
          </rPr>
          <t>4.4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 xml:space="preserve">休職減總分 </t>
        </r>
        <r>
          <rPr>
            <b/>
            <sz val="10"/>
            <color indexed="10"/>
            <rFont val="Times New Roman"/>
            <family val="1"/>
          </rPr>
          <t>4.8</t>
        </r>
        <r>
          <rPr>
            <sz val="10"/>
            <rFont val="新細明體"/>
            <family val="1"/>
          </rPr>
          <t>分</t>
        </r>
      </text>
    </comment>
    <comment ref="AF18" authorId="0">
      <text>
        <r>
          <rPr>
            <sz val="10"/>
            <rFont val="新細明體"/>
            <family val="1"/>
          </rPr>
          <t>申誡減總分</t>
        </r>
        <r>
          <rPr>
            <sz val="10"/>
            <color indexed="10"/>
            <rFont val="新細明體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1.2</t>
        </r>
        <r>
          <rPr>
            <sz val="10"/>
            <rFont val="新細明體"/>
            <family val="1"/>
          </rPr>
          <t xml:space="preserve">分                                           記過減總分 </t>
        </r>
        <r>
          <rPr>
            <b/>
            <sz val="10"/>
            <color indexed="10"/>
            <rFont val="新細明體"/>
            <family val="1"/>
          </rPr>
          <t>3.6</t>
        </r>
        <r>
          <rPr>
            <sz val="10"/>
            <rFont val="新細明體"/>
            <family val="1"/>
          </rPr>
          <t xml:space="preserve">分                               減俸減總分 </t>
        </r>
        <r>
          <rPr>
            <b/>
            <sz val="10"/>
            <color indexed="10"/>
            <rFont val="Times New Roman"/>
            <family val="1"/>
          </rPr>
          <t>4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 xml:space="preserve">降級減總分 </t>
        </r>
        <r>
          <rPr>
            <b/>
            <sz val="10"/>
            <color indexed="10"/>
            <rFont val="Times New Roman"/>
            <family val="1"/>
          </rPr>
          <t>4.4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 xml:space="preserve">休職減總分 </t>
        </r>
        <r>
          <rPr>
            <b/>
            <sz val="10"/>
            <color indexed="10"/>
            <rFont val="Times New Roman"/>
            <family val="1"/>
          </rPr>
          <t>4.8</t>
        </r>
        <r>
          <rPr>
            <sz val="10"/>
            <rFont val="新細明體"/>
            <family val="1"/>
          </rPr>
          <t>分</t>
        </r>
      </text>
    </comment>
    <comment ref="AF20" authorId="0">
      <text>
        <r>
          <rPr>
            <sz val="10"/>
            <rFont val="新細明體"/>
            <family val="1"/>
          </rPr>
          <t>申誡減總分</t>
        </r>
        <r>
          <rPr>
            <sz val="10"/>
            <color indexed="10"/>
            <rFont val="新細明體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1.2</t>
        </r>
        <r>
          <rPr>
            <sz val="10"/>
            <rFont val="新細明體"/>
            <family val="1"/>
          </rPr>
          <t xml:space="preserve">分                                           記過減總分 </t>
        </r>
        <r>
          <rPr>
            <b/>
            <sz val="10"/>
            <color indexed="10"/>
            <rFont val="新細明體"/>
            <family val="1"/>
          </rPr>
          <t>3.6</t>
        </r>
        <r>
          <rPr>
            <sz val="10"/>
            <rFont val="新細明體"/>
            <family val="1"/>
          </rPr>
          <t xml:space="preserve">分                               減俸減總分 </t>
        </r>
        <r>
          <rPr>
            <b/>
            <sz val="10"/>
            <color indexed="10"/>
            <rFont val="Times New Roman"/>
            <family val="1"/>
          </rPr>
          <t>4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 xml:space="preserve">降級減總分 </t>
        </r>
        <r>
          <rPr>
            <b/>
            <sz val="10"/>
            <color indexed="10"/>
            <rFont val="Times New Roman"/>
            <family val="1"/>
          </rPr>
          <t>4.4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 xml:space="preserve">休職減總分 </t>
        </r>
        <r>
          <rPr>
            <b/>
            <sz val="10"/>
            <color indexed="10"/>
            <rFont val="Times New Roman"/>
            <family val="1"/>
          </rPr>
          <t>4.8</t>
        </r>
        <r>
          <rPr>
            <sz val="10"/>
            <rFont val="新細明體"/>
            <family val="1"/>
          </rPr>
          <t>分</t>
        </r>
      </text>
    </comment>
    <comment ref="AF9" authorId="0">
      <text>
        <r>
          <rPr>
            <sz val="10"/>
            <rFont val="新細明體"/>
            <family val="1"/>
          </rPr>
          <t>申誡減總分</t>
        </r>
        <r>
          <rPr>
            <b/>
            <sz val="10"/>
            <color indexed="10"/>
            <rFont val="新細明體"/>
            <family val="1"/>
          </rPr>
          <t xml:space="preserve"> 1.2</t>
        </r>
        <r>
          <rPr>
            <sz val="10"/>
            <rFont val="新細明體"/>
            <family val="1"/>
          </rPr>
          <t xml:space="preserve">分                                           記過減總分 </t>
        </r>
        <r>
          <rPr>
            <b/>
            <sz val="10"/>
            <color indexed="10"/>
            <rFont val="新細明體"/>
            <family val="1"/>
          </rPr>
          <t>3.6</t>
        </r>
        <r>
          <rPr>
            <sz val="10"/>
            <rFont val="新細明體"/>
            <family val="1"/>
          </rPr>
          <t xml:space="preserve">分                               減俸減總分 </t>
        </r>
        <r>
          <rPr>
            <b/>
            <sz val="10"/>
            <color indexed="10"/>
            <rFont val="新細明體"/>
            <family val="1"/>
          </rPr>
          <t>4</t>
        </r>
        <r>
          <rPr>
            <sz val="10"/>
            <rFont val="新細明體"/>
            <family val="1"/>
          </rPr>
          <t xml:space="preserve">分
降級減總分 </t>
        </r>
        <r>
          <rPr>
            <b/>
            <sz val="10"/>
            <color indexed="10"/>
            <rFont val="新細明體"/>
            <family val="1"/>
          </rPr>
          <t>4.4</t>
        </r>
        <r>
          <rPr>
            <sz val="10"/>
            <rFont val="新細明體"/>
            <family val="1"/>
          </rPr>
          <t xml:space="preserve">分
休職減總分 </t>
        </r>
        <r>
          <rPr>
            <b/>
            <sz val="10"/>
            <color indexed="10"/>
            <rFont val="新細明體"/>
            <family val="1"/>
          </rPr>
          <t>4.8</t>
        </r>
        <r>
          <rPr>
            <sz val="10"/>
            <rFont val="新細明體"/>
            <family val="1"/>
          </rPr>
          <t xml:space="preserve">分
</t>
        </r>
      </text>
    </comment>
    <comment ref="AF11" authorId="0">
      <text>
        <r>
          <rPr>
            <sz val="10"/>
            <rFont val="新細明體"/>
            <family val="1"/>
          </rPr>
          <t>申誡減總分</t>
        </r>
        <r>
          <rPr>
            <b/>
            <sz val="10"/>
            <color indexed="10"/>
            <rFont val="新細明體"/>
            <family val="1"/>
          </rPr>
          <t xml:space="preserve"> 1.2</t>
        </r>
        <r>
          <rPr>
            <sz val="10"/>
            <rFont val="新細明體"/>
            <family val="1"/>
          </rPr>
          <t xml:space="preserve">分                                           記過減總分 </t>
        </r>
        <r>
          <rPr>
            <b/>
            <sz val="10"/>
            <color indexed="10"/>
            <rFont val="新細明體"/>
            <family val="1"/>
          </rPr>
          <t>3.6</t>
        </r>
        <r>
          <rPr>
            <sz val="10"/>
            <rFont val="新細明體"/>
            <family val="1"/>
          </rPr>
          <t xml:space="preserve">分                               減俸減總分 </t>
        </r>
        <r>
          <rPr>
            <b/>
            <sz val="10"/>
            <color indexed="10"/>
            <rFont val="新細明體"/>
            <family val="1"/>
          </rPr>
          <t>4</t>
        </r>
        <r>
          <rPr>
            <sz val="10"/>
            <rFont val="新細明體"/>
            <family val="1"/>
          </rPr>
          <t xml:space="preserve">分
降級減總分 </t>
        </r>
        <r>
          <rPr>
            <b/>
            <sz val="10"/>
            <color indexed="10"/>
            <rFont val="新細明體"/>
            <family val="1"/>
          </rPr>
          <t>4.4</t>
        </r>
        <r>
          <rPr>
            <sz val="10"/>
            <rFont val="新細明體"/>
            <family val="1"/>
          </rPr>
          <t xml:space="preserve">分
休職減總分 </t>
        </r>
        <r>
          <rPr>
            <b/>
            <sz val="10"/>
            <color indexed="10"/>
            <rFont val="新細明體"/>
            <family val="1"/>
          </rPr>
          <t>4.8</t>
        </r>
        <r>
          <rPr>
            <sz val="10"/>
            <rFont val="新細明體"/>
            <family val="1"/>
          </rPr>
          <t xml:space="preserve">分
</t>
        </r>
      </text>
    </comment>
    <comment ref="AF13" authorId="0">
      <text>
        <r>
          <rPr>
            <sz val="10"/>
            <rFont val="新細明體"/>
            <family val="1"/>
          </rPr>
          <t>申誡減總分</t>
        </r>
        <r>
          <rPr>
            <b/>
            <sz val="10"/>
            <color indexed="10"/>
            <rFont val="新細明體"/>
            <family val="1"/>
          </rPr>
          <t xml:space="preserve"> 1.2</t>
        </r>
        <r>
          <rPr>
            <sz val="10"/>
            <rFont val="新細明體"/>
            <family val="1"/>
          </rPr>
          <t xml:space="preserve">分                                           記過減總分 </t>
        </r>
        <r>
          <rPr>
            <b/>
            <sz val="10"/>
            <color indexed="10"/>
            <rFont val="新細明體"/>
            <family val="1"/>
          </rPr>
          <t>3.6</t>
        </r>
        <r>
          <rPr>
            <sz val="10"/>
            <rFont val="新細明體"/>
            <family val="1"/>
          </rPr>
          <t xml:space="preserve">分                               減俸減總分 </t>
        </r>
        <r>
          <rPr>
            <b/>
            <sz val="10"/>
            <color indexed="10"/>
            <rFont val="新細明體"/>
            <family val="1"/>
          </rPr>
          <t>4</t>
        </r>
        <r>
          <rPr>
            <sz val="10"/>
            <rFont val="新細明體"/>
            <family val="1"/>
          </rPr>
          <t xml:space="preserve">分
降級減總分 </t>
        </r>
        <r>
          <rPr>
            <b/>
            <sz val="10"/>
            <color indexed="10"/>
            <rFont val="新細明體"/>
            <family val="1"/>
          </rPr>
          <t>4.4</t>
        </r>
        <r>
          <rPr>
            <sz val="10"/>
            <rFont val="新細明體"/>
            <family val="1"/>
          </rPr>
          <t xml:space="preserve">分
休職減總分 </t>
        </r>
        <r>
          <rPr>
            <b/>
            <sz val="10"/>
            <color indexed="10"/>
            <rFont val="新細明體"/>
            <family val="1"/>
          </rPr>
          <t>4.8</t>
        </r>
        <r>
          <rPr>
            <sz val="10"/>
            <rFont val="新細明體"/>
            <family val="1"/>
          </rPr>
          <t xml:space="preserve">分
</t>
        </r>
      </text>
    </comment>
    <comment ref="AF15" authorId="0">
      <text>
        <r>
          <rPr>
            <sz val="10"/>
            <rFont val="新細明體"/>
            <family val="1"/>
          </rPr>
          <t>申誡減總分</t>
        </r>
        <r>
          <rPr>
            <b/>
            <sz val="10"/>
            <color indexed="10"/>
            <rFont val="新細明體"/>
            <family val="1"/>
          </rPr>
          <t xml:space="preserve"> 1.2</t>
        </r>
        <r>
          <rPr>
            <sz val="10"/>
            <rFont val="新細明體"/>
            <family val="1"/>
          </rPr>
          <t xml:space="preserve">分                                           記過減總分 </t>
        </r>
        <r>
          <rPr>
            <b/>
            <sz val="10"/>
            <color indexed="10"/>
            <rFont val="新細明體"/>
            <family val="1"/>
          </rPr>
          <t>3.6</t>
        </r>
        <r>
          <rPr>
            <sz val="10"/>
            <rFont val="新細明體"/>
            <family val="1"/>
          </rPr>
          <t xml:space="preserve">分                               減俸減總分 </t>
        </r>
        <r>
          <rPr>
            <b/>
            <sz val="10"/>
            <color indexed="10"/>
            <rFont val="新細明體"/>
            <family val="1"/>
          </rPr>
          <t>4</t>
        </r>
        <r>
          <rPr>
            <sz val="10"/>
            <rFont val="新細明體"/>
            <family val="1"/>
          </rPr>
          <t xml:space="preserve">分
降級減總分 </t>
        </r>
        <r>
          <rPr>
            <b/>
            <sz val="10"/>
            <color indexed="10"/>
            <rFont val="新細明體"/>
            <family val="1"/>
          </rPr>
          <t>4.4</t>
        </r>
        <r>
          <rPr>
            <sz val="10"/>
            <rFont val="新細明體"/>
            <family val="1"/>
          </rPr>
          <t xml:space="preserve">分
休職減總分 </t>
        </r>
        <r>
          <rPr>
            <b/>
            <sz val="10"/>
            <color indexed="10"/>
            <rFont val="新細明體"/>
            <family val="1"/>
          </rPr>
          <t>4.8</t>
        </r>
        <r>
          <rPr>
            <sz val="10"/>
            <rFont val="新細明體"/>
            <family val="1"/>
          </rPr>
          <t xml:space="preserve">分
</t>
        </r>
      </text>
    </comment>
    <comment ref="AF17" authorId="0">
      <text>
        <r>
          <rPr>
            <sz val="10"/>
            <rFont val="新細明體"/>
            <family val="1"/>
          </rPr>
          <t>申誡減總分</t>
        </r>
        <r>
          <rPr>
            <b/>
            <sz val="10"/>
            <color indexed="10"/>
            <rFont val="新細明體"/>
            <family val="1"/>
          </rPr>
          <t xml:space="preserve"> 1.2</t>
        </r>
        <r>
          <rPr>
            <sz val="10"/>
            <rFont val="新細明體"/>
            <family val="1"/>
          </rPr>
          <t xml:space="preserve">分                                           記過減總分 </t>
        </r>
        <r>
          <rPr>
            <b/>
            <sz val="10"/>
            <color indexed="10"/>
            <rFont val="新細明體"/>
            <family val="1"/>
          </rPr>
          <t>3.6</t>
        </r>
        <r>
          <rPr>
            <sz val="10"/>
            <rFont val="新細明體"/>
            <family val="1"/>
          </rPr>
          <t xml:space="preserve">分                               減俸減總分 </t>
        </r>
        <r>
          <rPr>
            <b/>
            <sz val="10"/>
            <color indexed="10"/>
            <rFont val="新細明體"/>
            <family val="1"/>
          </rPr>
          <t>4</t>
        </r>
        <r>
          <rPr>
            <sz val="10"/>
            <rFont val="新細明體"/>
            <family val="1"/>
          </rPr>
          <t xml:space="preserve">分
降級減總分 </t>
        </r>
        <r>
          <rPr>
            <b/>
            <sz val="10"/>
            <color indexed="10"/>
            <rFont val="新細明體"/>
            <family val="1"/>
          </rPr>
          <t>4.4</t>
        </r>
        <r>
          <rPr>
            <sz val="10"/>
            <rFont val="新細明體"/>
            <family val="1"/>
          </rPr>
          <t xml:space="preserve">分
休職減總分 </t>
        </r>
        <r>
          <rPr>
            <b/>
            <sz val="10"/>
            <color indexed="10"/>
            <rFont val="新細明體"/>
            <family val="1"/>
          </rPr>
          <t>4.8</t>
        </r>
        <r>
          <rPr>
            <sz val="10"/>
            <rFont val="新細明體"/>
            <family val="1"/>
          </rPr>
          <t xml:space="preserve">分
</t>
        </r>
      </text>
    </comment>
    <comment ref="AF19" authorId="0">
      <text>
        <r>
          <rPr>
            <sz val="10"/>
            <rFont val="新細明體"/>
            <family val="1"/>
          </rPr>
          <t>申誡減總分</t>
        </r>
        <r>
          <rPr>
            <b/>
            <sz val="10"/>
            <color indexed="10"/>
            <rFont val="新細明體"/>
            <family val="1"/>
          </rPr>
          <t xml:space="preserve"> 1.2</t>
        </r>
        <r>
          <rPr>
            <sz val="10"/>
            <rFont val="新細明體"/>
            <family val="1"/>
          </rPr>
          <t xml:space="preserve">分                                           記過減總分 </t>
        </r>
        <r>
          <rPr>
            <b/>
            <sz val="10"/>
            <color indexed="10"/>
            <rFont val="新細明體"/>
            <family val="1"/>
          </rPr>
          <t>3.6</t>
        </r>
        <r>
          <rPr>
            <sz val="10"/>
            <rFont val="新細明體"/>
            <family val="1"/>
          </rPr>
          <t xml:space="preserve">分                               減俸減總分 </t>
        </r>
        <r>
          <rPr>
            <b/>
            <sz val="10"/>
            <color indexed="10"/>
            <rFont val="新細明體"/>
            <family val="1"/>
          </rPr>
          <t>4</t>
        </r>
        <r>
          <rPr>
            <sz val="10"/>
            <rFont val="新細明體"/>
            <family val="1"/>
          </rPr>
          <t xml:space="preserve">分
降級減總分 </t>
        </r>
        <r>
          <rPr>
            <b/>
            <sz val="10"/>
            <color indexed="10"/>
            <rFont val="新細明體"/>
            <family val="1"/>
          </rPr>
          <t>4.4</t>
        </r>
        <r>
          <rPr>
            <sz val="10"/>
            <rFont val="新細明體"/>
            <family val="1"/>
          </rPr>
          <t xml:space="preserve">分
休職減總分 </t>
        </r>
        <r>
          <rPr>
            <b/>
            <sz val="10"/>
            <color indexed="10"/>
            <rFont val="新細明體"/>
            <family val="1"/>
          </rPr>
          <t>4.8</t>
        </r>
        <r>
          <rPr>
            <sz val="10"/>
            <rFont val="新細明體"/>
            <family val="1"/>
          </rPr>
          <t xml:space="preserve">分
</t>
        </r>
      </text>
    </comment>
    <comment ref="AF21" authorId="0">
      <text>
        <r>
          <rPr>
            <sz val="10"/>
            <rFont val="新細明體"/>
            <family val="1"/>
          </rPr>
          <t>申誡減總分</t>
        </r>
        <r>
          <rPr>
            <b/>
            <sz val="10"/>
            <color indexed="10"/>
            <rFont val="新細明體"/>
            <family val="1"/>
          </rPr>
          <t xml:space="preserve"> 1.2</t>
        </r>
        <r>
          <rPr>
            <sz val="10"/>
            <rFont val="新細明體"/>
            <family val="1"/>
          </rPr>
          <t xml:space="preserve">分                                           記過減總分 </t>
        </r>
        <r>
          <rPr>
            <b/>
            <sz val="10"/>
            <color indexed="10"/>
            <rFont val="新細明體"/>
            <family val="1"/>
          </rPr>
          <t>3.6</t>
        </r>
        <r>
          <rPr>
            <sz val="10"/>
            <rFont val="新細明體"/>
            <family val="1"/>
          </rPr>
          <t xml:space="preserve">分                               減俸減總分 </t>
        </r>
        <r>
          <rPr>
            <b/>
            <sz val="10"/>
            <color indexed="10"/>
            <rFont val="新細明體"/>
            <family val="1"/>
          </rPr>
          <t>4</t>
        </r>
        <r>
          <rPr>
            <sz val="10"/>
            <rFont val="新細明體"/>
            <family val="1"/>
          </rPr>
          <t xml:space="preserve">分
降級減總分 </t>
        </r>
        <r>
          <rPr>
            <b/>
            <sz val="10"/>
            <color indexed="10"/>
            <rFont val="新細明體"/>
            <family val="1"/>
          </rPr>
          <t>4.4</t>
        </r>
        <r>
          <rPr>
            <sz val="10"/>
            <rFont val="新細明體"/>
            <family val="1"/>
          </rPr>
          <t xml:space="preserve">分
休職減總分 </t>
        </r>
        <r>
          <rPr>
            <b/>
            <sz val="10"/>
            <color indexed="10"/>
            <rFont val="新細明體"/>
            <family val="1"/>
          </rPr>
          <t>4.8</t>
        </r>
        <r>
          <rPr>
            <sz val="10"/>
            <rFont val="新細明體"/>
            <family val="1"/>
          </rPr>
          <t xml:space="preserve">分
</t>
        </r>
      </text>
    </comment>
  </commentList>
</comments>
</file>

<file path=xl/sharedStrings.xml><?xml version="1.0" encoding="utf-8"?>
<sst xmlns="http://schemas.openxmlformats.org/spreadsheetml/2006/main" count="89" uniqueCount="54">
  <si>
    <t xml:space="preserve"> </t>
  </si>
  <si>
    <t>排序</t>
  </si>
  <si>
    <t>姓名</t>
  </si>
  <si>
    <t>小計</t>
  </si>
  <si>
    <t>直接輸入分數</t>
  </si>
  <si>
    <t>嘉獎
次數</t>
  </si>
  <si>
    <t>大過
次數</t>
  </si>
  <si>
    <t>另考
月數</t>
  </si>
  <si>
    <t>身分證統一編號</t>
  </si>
  <si>
    <t>請直接點選分數</t>
  </si>
  <si>
    <t>申誡次數</t>
  </si>
  <si>
    <t>記過次數</t>
  </si>
  <si>
    <t>考績是否符合邏輯</t>
  </si>
  <si>
    <t xml:space="preserve">  </t>
  </si>
  <si>
    <t>直接輸入分數</t>
  </si>
  <si>
    <t>特殊功績事項</t>
  </si>
  <si>
    <t>懲戒處分扣分事項</t>
  </si>
  <si>
    <t>考試與學歷（21分）</t>
  </si>
  <si>
    <t>訓練進修（7分）</t>
  </si>
  <si>
    <t>年資（25分）</t>
  </si>
  <si>
    <t>考績（25分）</t>
  </si>
  <si>
    <t>獎懲（12分）</t>
  </si>
  <si>
    <t>綜合考評（10分）</t>
  </si>
  <si>
    <t>入學進修或
選修學分</t>
  </si>
  <si>
    <t>訓練/其他進修小時數</t>
  </si>
  <si>
    <t xml:space="preserve">主管年資
</t>
  </si>
  <si>
    <t xml:space="preserve">非主管年資
</t>
  </si>
  <si>
    <t>甲等（年考/另考）</t>
  </si>
  <si>
    <t>乙等（年考/另考）</t>
  </si>
  <si>
    <t>嘉獎/申誡</t>
  </si>
  <si>
    <t>記功/記過</t>
  </si>
  <si>
    <t>一次記大功/大過</t>
  </si>
  <si>
    <t>專科/大
學學分數</t>
  </si>
  <si>
    <t>碩士
學分數</t>
  </si>
  <si>
    <t>年</t>
  </si>
  <si>
    <t>月</t>
  </si>
  <si>
    <t>年考年數</t>
  </si>
  <si>
    <t>另考月數</t>
  </si>
  <si>
    <t>記功次數</t>
  </si>
  <si>
    <t>大功次數</t>
  </si>
  <si>
    <t>總分</t>
  </si>
  <si>
    <t>複審欄</t>
  </si>
  <si>
    <t>李小明</t>
  </si>
  <si>
    <t>Q123456789</t>
  </si>
  <si>
    <t>承辦人員蓋章：</t>
  </si>
  <si>
    <t>人事主管蓋章：</t>
  </si>
  <si>
    <t>機關首長蓋章：</t>
  </si>
  <si>
    <t>地政處科員</t>
  </si>
  <si>
    <t>機關(單位)、職稱</t>
  </si>
  <si>
    <t>(機關名稱)103委任公務人員晉升薦任官等訓練遴選評分試算表</t>
  </si>
  <si>
    <t>減俸次數</t>
  </si>
  <si>
    <t>降級次數</t>
  </si>
  <si>
    <t>休職次數　</t>
  </si>
  <si>
    <t xml:space="preserve"> 正確請打勾
(本欄由縣府復審人員審核勾選)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</si>
</sst>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;[Red]0"/>
    <numFmt numFmtId="178" formatCode="0_ "/>
    <numFmt numFmtId="179" formatCode="0.00_ "/>
    <numFmt numFmtId="180" formatCode="0.00_);[Red]\(0.00\)"/>
    <numFmt numFmtId="181" formatCode="0_);[Red]\(0\)"/>
    <numFmt numFmtId="182" formatCode="0.0_);[Red]\(0.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18">
    <font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b/>
      <sz val="10"/>
      <name val="Times New Roman"/>
      <family val="1"/>
    </font>
    <font>
      <sz val="10"/>
      <color indexed="10"/>
      <name val="細明體"/>
      <family val="3"/>
    </font>
    <font>
      <sz val="10"/>
      <name val="細明體"/>
      <family val="3"/>
    </font>
    <font>
      <b/>
      <sz val="10"/>
      <color indexed="10"/>
      <name val="Times New Roman"/>
      <family val="1"/>
    </font>
    <font>
      <sz val="10"/>
      <name val="新細明體"/>
      <family val="1"/>
    </font>
    <font>
      <b/>
      <sz val="10"/>
      <name val="新細明體"/>
      <family val="1"/>
    </font>
    <font>
      <sz val="12"/>
      <name val="標楷體"/>
      <family val="4"/>
    </font>
    <font>
      <b/>
      <sz val="12"/>
      <name val="新細明體"/>
      <family val="1"/>
    </font>
    <font>
      <b/>
      <sz val="12"/>
      <color indexed="8"/>
      <name val="新細明體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sz val="12"/>
      <color indexed="8"/>
      <name val="新細明體"/>
      <family val="1"/>
    </font>
    <font>
      <sz val="16"/>
      <name val="新細明體"/>
      <family val="1"/>
    </font>
    <font>
      <b/>
      <sz val="10"/>
      <color indexed="10"/>
      <name val="新細明體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0" fontId="10" fillId="0" borderId="1" xfId="0" applyNumberFormat="1" applyFont="1" applyFill="1" applyBorder="1" applyAlignment="1">
      <alignment horizontal="left" vertical="center" wrapText="1"/>
    </xf>
    <xf numFmtId="180" fontId="11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80" fontId="7" fillId="0" borderId="3" xfId="0" applyNumberFormat="1" applyFont="1" applyFill="1" applyBorder="1" applyAlignment="1">
      <alignment/>
    </xf>
    <xf numFmtId="180" fontId="7" fillId="0" borderId="1" xfId="0" applyNumberFormat="1" applyFont="1" applyFill="1" applyBorder="1" applyAlignment="1">
      <alignment horizontal="center" vertical="center"/>
    </xf>
    <xf numFmtId="180" fontId="7" fillId="0" borderId="1" xfId="0" applyNumberFormat="1" applyFont="1" applyFill="1" applyBorder="1" applyAlignment="1">
      <alignment horizontal="center" wrapText="1"/>
    </xf>
    <xf numFmtId="180" fontId="7" fillId="0" borderId="3" xfId="0" applyNumberFormat="1" applyFont="1" applyFill="1" applyBorder="1" applyAlignment="1">
      <alignment horizontal="center" wrapText="1"/>
    </xf>
    <xf numFmtId="180" fontId="7" fillId="0" borderId="1" xfId="0" applyNumberFormat="1" applyFont="1" applyFill="1" applyBorder="1" applyAlignment="1">
      <alignment horizontal="center" vertical="center" wrapText="1"/>
    </xf>
    <xf numFmtId="180" fontId="13" fillId="0" borderId="1" xfId="0" applyNumberFormat="1" applyFont="1" applyFill="1" applyBorder="1" applyAlignment="1">
      <alignment horizontal="center" vertical="center" wrapText="1"/>
    </xf>
    <xf numFmtId="179" fontId="7" fillId="0" borderId="4" xfId="0" applyNumberFormat="1" applyFont="1" applyFill="1" applyBorder="1" applyAlignment="1">
      <alignment/>
    </xf>
    <xf numFmtId="0" fontId="7" fillId="0" borderId="1" xfId="0" applyNumberFormat="1" applyFont="1" applyFill="1" applyBorder="1" applyAlignment="1">
      <alignment/>
    </xf>
    <xf numFmtId="181" fontId="7" fillId="0" borderId="1" xfId="0" applyNumberFormat="1" applyFont="1" applyFill="1" applyBorder="1" applyAlignment="1">
      <alignment shrinkToFit="1"/>
    </xf>
    <xf numFmtId="181" fontId="7" fillId="0" borderId="1" xfId="0" applyNumberFormat="1" applyFont="1" applyFill="1" applyBorder="1" applyAlignment="1">
      <alignment horizontal="right" shrinkToFit="1"/>
    </xf>
    <xf numFmtId="180" fontId="7" fillId="0" borderId="1" xfId="0" applyNumberFormat="1" applyFont="1" applyFill="1" applyBorder="1" applyAlignment="1">
      <alignment horizontal="right" shrinkToFit="1"/>
    </xf>
    <xf numFmtId="182" fontId="7" fillId="0" borderId="1" xfId="0" applyNumberFormat="1" applyFont="1" applyFill="1" applyBorder="1" applyAlignment="1">
      <alignment shrinkToFit="1"/>
    </xf>
    <xf numFmtId="180" fontId="7" fillId="0" borderId="1" xfId="0" applyNumberFormat="1" applyFont="1" applyFill="1" applyBorder="1" applyAlignment="1">
      <alignment shrinkToFit="1"/>
    </xf>
    <xf numFmtId="182" fontId="7" fillId="0" borderId="2" xfId="0" applyNumberFormat="1" applyFont="1" applyFill="1" applyBorder="1" applyAlignment="1">
      <alignment shrinkToFit="1"/>
    </xf>
    <xf numFmtId="179" fontId="7" fillId="0" borderId="2" xfId="0" applyNumberFormat="1" applyFont="1" applyFill="1" applyBorder="1" applyAlignment="1" applyProtection="1">
      <alignment shrinkToFit="1"/>
      <protection locked="0"/>
    </xf>
    <xf numFmtId="179" fontId="7" fillId="0" borderId="1" xfId="0" applyNumberFormat="1" applyFont="1" applyFill="1" applyBorder="1" applyAlignment="1" applyProtection="1">
      <alignment horizontal="center" shrinkToFit="1"/>
      <protection locked="0"/>
    </xf>
    <xf numFmtId="180" fontId="0" fillId="0" borderId="0" xfId="0" applyNumberFormat="1" applyFont="1" applyFill="1" applyAlignment="1">
      <alignment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 horizontal="center"/>
    </xf>
    <xf numFmtId="181" fontId="7" fillId="0" borderId="1" xfId="0" applyNumberFormat="1" applyFont="1" applyFill="1" applyBorder="1" applyAlignment="1">
      <alignment vertical="center" wrapText="1"/>
    </xf>
    <xf numFmtId="181" fontId="7" fillId="0" borderId="1" xfId="0" applyNumberFormat="1" applyFont="1" applyFill="1" applyBorder="1" applyAlignment="1">
      <alignment vertical="center" shrinkToFit="1"/>
    </xf>
    <xf numFmtId="181" fontId="7" fillId="0" borderId="1" xfId="0" applyNumberFormat="1" applyFont="1" applyFill="1" applyBorder="1" applyAlignment="1">
      <alignment horizontal="right" vertical="center" shrinkToFit="1"/>
    </xf>
    <xf numFmtId="180" fontId="7" fillId="0" borderId="1" xfId="0" applyNumberFormat="1" applyFont="1" applyFill="1" applyBorder="1" applyAlignment="1">
      <alignment horizontal="right" vertical="center" shrinkToFit="1"/>
    </xf>
    <xf numFmtId="182" fontId="7" fillId="0" borderId="1" xfId="0" applyNumberFormat="1" applyFont="1" applyFill="1" applyBorder="1" applyAlignment="1">
      <alignment vertical="center" shrinkToFit="1"/>
    </xf>
    <xf numFmtId="180" fontId="7" fillId="0" borderId="1" xfId="0" applyNumberFormat="1" applyFont="1" applyFill="1" applyBorder="1" applyAlignment="1">
      <alignment vertical="center" shrinkToFit="1"/>
    </xf>
    <xf numFmtId="182" fontId="7" fillId="0" borderId="2" xfId="0" applyNumberFormat="1" applyFont="1" applyFill="1" applyBorder="1" applyAlignment="1">
      <alignment vertical="center" shrinkToFit="1"/>
    </xf>
    <xf numFmtId="179" fontId="7" fillId="0" borderId="2" xfId="0" applyNumberFormat="1" applyFont="1" applyFill="1" applyBorder="1" applyAlignment="1" applyProtection="1">
      <alignment vertical="center" shrinkToFit="1"/>
      <protection locked="0"/>
    </xf>
    <xf numFmtId="179" fontId="7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>
      <alignment vertical="center"/>
    </xf>
    <xf numFmtId="0" fontId="7" fillId="0" borderId="1" xfId="0" applyNumberFormat="1" applyFont="1" applyFill="1" applyBorder="1" applyAlignment="1">
      <alignment shrinkToFi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81" fontId="7" fillId="0" borderId="1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180" fontId="13" fillId="0" borderId="7" xfId="0" applyNumberFormat="1" applyFont="1" applyFill="1" applyBorder="1" applyAlignment="1">
      <alignment horizontal="center" vertical="center" wrapText="1"/>
    </xf>
    <xf numFmtId="180" fontId="7" fillId="0" borderId="8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15" fillId="0" borderId="0" xfId="0" applyFont="1" applyAlignment="1">
      <alignment horizontal="center"/>
    </xf>
    <xf numFmtId="0" fontId="9" fillId="0" borderId="9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9" fontId="10" fillId="0" borderId="2" xfId="0" applyNumberFormat="1" applyFont="1" applyFill="1" applyBorder="1" applyAlignment="1">
      <alignment horizontal="center" vertical="center"/>
    </xf>
    <xf numFmtId="179" fontId="10" fillId="0" borderId="2" xfId="0" applyNumberFormat="1" applyFont="1" applyFill="1" applyBorder="1" applyAlignment="1">
      <alignment/>
    </xf>
    <xf numFmtId="179" fontId="10" fillId="0" borderId="10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Border="1" applyAlignment="1">
      <alignment horizontal="center"/>
    </xf>
    <xf numFmtId="180" fontId="7" fillId="0" borderId="7" xfId="0" applyNumberFormat="1" applyFont="1" applyFill="1" applyBorder="1" applyAlignment="1">
      <alignment horizontal="center" vertical="center"/>
    </xf>
    <xf numFmtId="180" fontId="10" fillId="0" borderId="2" xfId="0" applyNumberFormat="1" applyFont="1" applyFill="1" applyBorder="1" applyAlignment="1">
      <alignment horizontal="center" vertical="center"/>
    </xf>
    <xf numFmtId="180" fontId="10" fillId="0" borderId="5" xfId="0" applyNumberFormat="1" applyFont="1" applyFill="1" applyBorder="1" applyAlignment="1">
      <alignment horizontal="center" vertical="center"/>
    </xf>
    <xf numFmtId="180" fontId="10" fillId="0" borderId="6" xfId="0" applyNumberFormat="1" applyFont="1" applyFill="1" applyBorder="1" applyAlignment="1">
      <alignment horizontal="center" vertical="center"/>
    </xf>
    <xf numFmtId="180" fontId="10" fillId="0" borderId="1" xfId="0" applyNumberFormat="1" applyFont="1" applyFill="1" applyBorder="1" applyAlignment="1">
      <alignment horizontal="center" vertical="center"/>
    </xf>
    <xf numFmtId="179" fontId="12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wrapText="1"/>
    </xf>
    <xf numFmtId="180" fontId="7" fillId="0" borderId="7" xfId="0" applyNumberFormat="1" applyFont="1" applyFill="1" applyBorder="1" applyAlignment="1">
      <alignment horizontal="center" vertical="top" wrapText="1"/>
    </xf>
    <xf numFmtId="180" fontId="7" fillId="0" borderId="8" xfId="0" applyNumberFormat="1" applyFont="1" applyFill="1" applyBorder="1" applyAlignment="1">
      <alignment horizontal="center" vertical="top" wrapText="1"/>
    </xf>
    <xf numFmtId="180" fontId="0" fillId="0" borderId="3" xfId="0" applyNumberFormat="1" applyFont="1" applyFill="1" applyBorder="1" applyAlignment="1">
      <alignment vertical="top" wrapText="1"/>
    </xf>
    <xf numFmtId="180" fontId="7" fillId="0" borderId="10" xfId="0" applyNumberFormat="1" applyFont="1" applyFill="1" applyBorder="1" applyAlignment="1">
      <alignment horizontal="left" vertical="top" wrapText="1"/>
    </xf>
    <xf numFmtId="180" fontId="7" fillId="0" borderId="4" xfId="0" applyNumberFormat="1" applyFont="1" applyFill="1" applyBorder="1" applyAlignment="1">
      <alignment horizontal="left" vertical="top" wrapText="1"/>
    </xf>
    <xf numFmtId="180" fontId="0" fillId="0" borderId="11" xfId="0" applyNumberFormat="1" applyFont="1" applyFill="1" applyBorder="1" applyAlignment="1">
      <alignment horizontal="left" vertical="top" wrapText="1"/>
    </xf>
    <xf numFmtId="180" fontId="7" fillId="0" borderId="7" xfId="0" applyNumberFormat="1" applyFont="1" applyFill="1" applyBorder="1" applyAlignment="1">
      <alignment horizontal="center" vertical="center" wrapText="1"/>
    </xf>
    <xf numFmtId="180" fontId="0" fillId="0" borderId="3" xfId="0" applyNumberFormat="1" applyFont="1" applyFill="1" applyBorder="1" applyAlignment="1">
      <alignment vertical="center" wrapText="1"/>
    </xf>
    <xf numFmtId="180" fontId="7" fillId="0" borderId="8" xfId="0" applyNumberFormat="1" applyFont="1" applyFill="1" applyBorder="1" applyAlignment="1">
      <alignment wrapText="1"/>
    </xf>
    <xf numFmtId="180" fontId="0" fillId="0" borderId="3" xfId="0" applyNumberFormat="1" applyFont="1" applyFill="1" applyBorder="1" applyAlignment="1">
      <alignment wrapText="1"/>
    </xf>
    <xf numFmtId="180" fontId="7" fillId="0" borderId="3" xfId="0" applyNumberFormat="1" applyFont="1" applyFill="1" applyBorder="1" applyAlignment="1">
      <alignment horizontal="center" vertical="center" wrapText="1"/>
    </xf>
    <xf numFmtId="180" fontId="13" fillId="0" borderId="10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80" fontId="7" fillId="0" borderId="12" xfId="0" applyNumberFormat="1" applyFont="1" applyFill="1" applyBorder="1" applyAlignment="1">
      <alignment horizontal="center" vertical="center" wrapText="1"/>
    </xf>
    <xf numFmtId="180" fontId="7" fillId="0" borderId="4" xfId="0" applyNumberFormat="1" applyFont="1" applyFill="1" applyBorder="1" applyAlignment="1">
      <alignment horizontal="center" vertical="center" wrapText="1"/>
    </xf>
    <xf numFmtId="180" fontId="7" fillId="0" borderId="15" xfId="0" applyNumberFormat="1" applyFont="1" applyFill="1" applyBorder="1" applyAlignment="1">
      <alignment horizontal="center" vertical="center" wrapText="1"/>
    </xf>
    <xf numFmtId="180" fontId="7" fillId="0" borderId="12" xfId="0" applyNumberFormat="1" applyFont="1" applyFill="1" applyBorder="1" applyAlignment="1">
      <alignment/>
    </xf>
    <xf numFmtId="180" fontId="7" fillId="0" borderId="11" xfId="0" applyNumberFormat="1" applyFont="1" applyFill="1" applyBorder="1" applyAlignment="1">
      <alignment/>
    </xf>
    <xf numFmtId="180" fontId="7" fillId="0" borderId="14" xfId="0" applyNumberFormat="1" applyFont="1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vertical="center" wrapText="1"/>
    </xf>
    <xf numFmtId="180" fontId="7" fillId="0" borderId="14" xfId="0" applyNumberFormat="1" applyFont="1" applyFill="1" applyBorder="1" applyAlignment="1">
      <alignment horizontal="center" vertical="center" wrapText="1"/>
    </xf>
    <xf numFmtId="180" fontId="7" fillId="0" borderId="12" xfId="0" applyNumberFormat="1" applyFont="1" applyFill="1" applyBorder="1" applyAlignment="1">
      <alignment/>
    </xf>
    <xf numFmtId="180" fontId="7" fillId="0" borderId="4" xfId="0" applyNumberFormat="1" applyFont="1" applyFill="1" applyBorder="1" applyAlignment="1">
      <alignment/>
    </xf>
    <xf numFmtId="180" fontId="7" fillId="0" borderId="15" xfId="0" applyNumberFormat="1" applyFont="1" applyFill="1" applyBorder="1" applyAlignment="1">
      <alignment/>
    </xf>
    <xf numFmtId="0" fontId="0" fillId="0" borderId="3" xfId="0" applyFont="1" applyFill="1" applyBorder="1" applyAlignment="1">
      <alignment wrapText="1"/>
    </xf>
    <xf numFmtId="180" fontId="7" fillId="0" borderId="2" xfId="0" applyNumberFormat="1" applyFont="1" applyFill="1" applyBorder="1" applyAlignment="1">
      <alignment horizontal="center" vertical="center" wrapText="1"/>
    </xf>
    <xf numFmtId="180" fontId="7" fillId="0" borderId="6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委升薦訓練遴選評分標準表f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J22"/>
  <sheetViews>
    <sheetView tabSelected="1" view="pageBreakPreview" zoomScale="85" zoomScaleNormal="75" zoomScaleSheetLayoutView="85" workbookViewId="0" topLeftCell="A1">
      <selection activeCell="E27" sqref="E27"/>
    </sheetView>
  </sheetViews>
  <sheetFormatPr defaultColWidth="9.00390625" defaultRowHeight="16.5"/>
  <cols>
    <col min="1" max="1" width="5.50390625" style="23" customWidth="1"/>
    <col min="2" max="2" width="7.75390625" style="23" customWidth="1"/>
    <col min="3" max="3" width="10.125" style="23" customWidth="1"/>
    <col min="4" max="4" width="8.50390625" style="23" customWidth="1"/>
    <col min="5" max="6" width="7.875" style="23" customWidth="1"/>
    <col min="7" max="7" width="6.75390625" style="23" customWidth="1"/>
    <col min="8" max="8" width="5.375" style="23" customWidth="1"/>
    <col min="9" max="9" width="5.625" style="23" customWidth="1"/>
    <col min="10" max="10" width="4.125" style="23" customWidth="1"/>
    <col min="11" max="11" width="4.50390625" style="23" customWidth="1"/>
    <col min="12" max="12" width="3.625" style="23" customWidth="1"/>
    <col min="13" max="13" width="3.875" style="23" customWidth="1"/>
    <col min="14" max="14" width="5.125" style="23" customWidth="1"/>
    <col min="15" max="15" width="5.50390625" style="23" customWidth="1"/>
    <col min="16" max="16" width="4.625" style="23" customWidth="1"/>
    <col min="17" max="17" width="5.00390625" style="23" customWidth="1"/>
    <col min="18" max="18" width="5.375" style="23" customWidth="1"/>
    <col min="19" max="19" width="5.25390625" style="23" customWidth="1"/>
    <col min="20" max="20" width="5.75390625" style="23" customWidth="1"/>
    <col min="21" max="23" width="5.25390625" style="23" customWidth="1"/>
    <col min="24" max="25" width="5.50390625" style="23" customWidth="1"/>
    <col min="26" max="26" width="6.875" style="23" customWidth="1"/>
    <col min="27" max="27" width="5.125" style="23" customWidth="1"/>
    <col min="28" max="31" width="4.75390625" style="23" customWidth="1"/>
    <col min="32" max="32" width="6.625" style="23" customWidth="1"/>
    <col min="33" max="33" width="5.00390625" style="23" customWidth="1"/>
    <col min="34" max="34" width="6.125" style="23" customWidth="1"/>
    <col min="35" max="35" width="5.625" style="24" customWidth="1"/>
    <col min="36" max="36" width="5.75390625" style="25" customWidth="1"/>
    <col min="37" max="16384" width="8.875" style="5" customWidth="1"/>
  </cols>
  <sheetData>
    <row r="1" spans="1:36" s="2" customFormat="1" ht="29.25" customHeight="1">
      <c r="A1" s="53" t="s">
        <v>49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1"/>
      <c r="AI1" s="46"/>
      <c r="AJ1" s="46"/>
    </row>
    <row r="2" spans="1:36" ht="49.5">
      <c r="A2" s="55" t="s">
        <v>1</v>
      </c>
      <c r="B2" s="55" t="s">
        <v>2</v>
      </c>
      <c r="C2" s="68" t="s">
        <v>8</v>
      </c>
      <c r="D2" s="68" t="s">
        <v>48</v>
      </c>
      <c r="E2" s="3" t="s">
        <v>17</v>
      </c>
      <c r="F2" s="56" t="s">
        <v>18</v>
      </c>
      <c r="G2" s="57"/>
      <c r="H2" s="57"/>
      <c r="I2" s="58"/>
      <c r="J2" s="56" t="s">
        <v>19</v>
      </c>
      <c r="K2" s="57"/>
      <c r="L2" s="57"/>
      <c r="M2" s="57"/>
      <c r="N2" s="58"/>
      <c r="O2" s="59" t="s">
        <v>20</v>
      </c>
      <c r="P2" s="59"/>
      <c r="Q2" s="59"/>
      <c r="R2" s="59"/>
      <c r="S2" s="59"/>
      <c r="T2" s="56" t="s">
        <v>21</v>
      </c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8"/>
      <c r="AH2" s="4" t="s">
        <v>22</v>
      </c>
      <c r="AI2" s="50" t="s">
        <v>40</v>
      </c>
      <c r="AJ2" s="60" t="s">
        <v>12</v>
      </c>
    </row>
    <row r="3" spans="1:36" s="6" customFormat="1" ht="48" customHeight="1">
      <c r="A3" s="44"/>
      <c r="B3" s="44"/>
      <c r="C3" s="86"/>
      <c r="D3" s="70"/>
      <c r="E3" s="62" t="s">
        <v>9</v>
      </c>
      <c r="F3" s="94" t="s">
        <v>23</v>
      </c>
      <c r="G3" s="95"/>
      <c r="H3" s="68" t="s">
        <v>24</v>
      </c>
      <c r="I3" s="43" t="s">
        <v>3</v>
      </c>
      <c r="J3" s="79" t="s">
        <v>25</v>
      </c>
      <c r="K3" s="90"/>
      <c r="L3" s="79" t="s">
        <v>26</v>
      </c>
      <c r="M3" s="90"/>
      <c r="N3" s="43" t="s">
        <v>3</v>
      </c>
      <c r="O3" s="79" t="s">
        <v>27</v>
      </c>
      <c r="P3" s="80"/>
      <c r="Q3" s="68" t="s">
        <v>28</v>
      </c>
      <c r="R3" s="68"/>
      <c r="S3" s="43" t="s">
        <v>3</v>
      </c>
      <c r="T3" s="79" t="s">
        <v>29</v>
      </c>
      <c r="U3" s="80"/>
      <c r="V3" s="79" t="s">
        <v>30</v>
      </c>
      <c r="W3" s="83"/>
      <c r="X3" s="79" t="s">
        <v>31</v>
      </c>
      <c r="Y3" s="80"/>
      <c r="Z3" s="68" t="s">
        <v>15</v>
      </c>
      <c r="AA3" s="73" t="s">
        <v>16</v>
      </c>
      <c r="AB3" s="74"/>
      <c r="AC3" s="74"/>
      <c r="AD3" s="74"/>
      <c r="AE3" s="74"/>
      <c r="AF3" s="75"/>
      <c r="AG3" s="43" t="s">
        <v>3</v>
      </c>
      <c r="AH3" s="65" t="s">
        <v>4</v>
      </c>
      <c r="AI3" s="51"/>
      <c r="AJ3" s="61"/>
    </row>
    <row r="4" spans="1:36" s="6" customFormat="1" ht="16.5">
      <c r="A4" s="44"/>
      <c r="B4" s="44"/>
      <c r="C4" s="86"/>
      <c r="D4" s="70"/>
      <c r="E4" s="63"/>
      <c r="F4" s="68" t="s">
        <v>32</v>
      </c>
      <c r="G4" s="68" t="s">
        <v>33</v>
      </c>
      <c r="H4" s="70"/>
      <c r="I4" s="44"/>
      <c r="J4" s="91"/>
      <c r="K4" s="92"/>
      <c r="L4" s="91"/>
      <c r="M4" s="92"/>
      <c r="N4" s="44"/>
      <c r="O4" s="88"/>
      <c r="P4" s="89"/>
      <c r="Q4" s="72"/>
      <c r="R4" s="72"/>
      <c r="S4" s="44"/>
      <c r="T4" s="81"/>
      <c r="U4" s="82"/>
      <c r="V4" s="84"/>
      <c r="W4" s="85"/>
      <c r="X4" s="81"/>
      <c r="Y4" s="82"/>
      <c r="Z4" s="72"/>
      <c r="AA4" s="76"/>
      <c r="AB4" s="77"/>
      <c r="AC4" s="77"/>
      <c r="AD4" s="77"/>
      <c r="AE4" s="77"/>
      <c r="AF4" s="78"/>
      <c r="AG4" s="44"/>
      <c r="AH4" s="66"/>
      <c r="AI4" s="52"/>
      <c r="AJ4" s="61"/>
    </row>
    <row r="5" spans="1:36" s="6" customFormat="1" ht="28.5">
      <c r="A5" s="7"/>
      <c r="B5" s="7"/>
      <c r="C5" s="87"/>
      <c r="D5" s="93"/>
      <c r="E5" s="64"/>
      <c r="F5" s="69"/>
      <c r="G5" s="69"/>
      <c r="H5" s="71"/>
      <c r="I5" s="45"/>
      <c r="J5" s="8" t="s">
        <v>34</v>
      </c>
      <c r="K5" s="8" t="s">
        <v>35</v>
      </c>
      <c r="L5" s="8" t="s">
        <v>34</v>
      </c>
      <c r="M5" s="8" t="s">
        <v>35</v>
      </c>
      <c r="N5" s="7"/>
      <c r="O5" s="9" t="s">
        <v>36</v>
      </c>
      <c r="P5" s="9" t="s">
        <v>37</v>
      </c>
      <c r="Q5" s="10" t="s">
        <v>36</v>
      </c>
      <c r="R5" s="10" t="s">
        <v>7</v>
      </c>
      <c r="S5" s="7"/>
      <c r="T5" s="11" t="s">
        <v>5</v>
      </c>
      <c r="U5" s="12" t="s">
        <v>10</v>
      </c>
      <c r="V5" s="11" t="s">
        <v>38</v>
      </c>
      <c r="W5" s="12" t="s">
        <v>11</v>
      </c>
      <c r="X5" s="11" t="s">
        <v>39</v>
      </c>
      <c r="Y5" s="12" t="s">
        <v>6</v>
      </c>
      <c r="Z5" s="11" t="s">
        <v>14</v>
      </c>
      <c r="AA5" s="12" t="s">
        <v>10</v>
      </c>
      <c r="AB5" s="12" t="s">
        <v>11</v>
      </c>
      <c r="AC5" s="12" t="s">
        <v>50</v>
      </c>
      <c r="AD5" s="12" t="s">
        <v>51</v>
      </c>
      <c r="AE5" s="12" t="s">
        <v>52</v>
      </c>
      <c r="AF5" s="11" t="s">
        <v>14</v>
      </c>
      <c r="AG5" s="7"/>
      <c r="AH5" s="67"/>
      <c r="AI5" s="13"/>
      <c r="AJ5" s="61"/>
    </row>
    <row r="6" spans="1:36" ht="33.75" customHeight="1">
      <c r="A6" s="39">
        <v>1</v>
      </c>
      <c r="B6" s="14" t="s">
        <v>42</v>
      </c>
      <c r="C6" s="14" t="s">
        <v>43</v>
      </c>
      <c r="D6" s="36" t="s">
        <v>47</v>
      </c>
      <c r="E6" s="15">
        <v>0</v>
      </c>
      <c r="F6" s="16">
        <v>0</v>
      </c>
      <c r="G6" s="16">
        <v>0</v>
      </c>
      <c r="H6" s="16">
        <v>0</v>
      </c>
      <c r="I6" s="17">
        <f>MIN(7,(F6*0.07+G6*0.08+H6*0.02))</f>
        <v>0</v>
      </c>
      <c r="J6" s="16">
        <v>0</v>
      </c>
      <c r="K6" s="16">
        <v>0</v>
      </c>
      <c r="L6" s="16">
        <v>0</v>
      </c>
      <c r="M6" s="16">
        <v>0</v>
      </c>
      <c r="N6" s="17">
        <f>MIN(25,(J6*2.5+K6*0.21+L6*2+M6*0.17))</f>
        <v>0</v>
      </c>
      <c r="O6" s="16">
        <v>0</v>
      </c>
      <c r="P6" s="16">
        <v>0</v>
      </c>
      <c r="Q6" s="16">
        <v>0</v>
      </c>
      <c r="R6" s="16">
        <v>0</v>
      </c>
      <c r="S6" s="17">
        <f>MIN(25,(O6*5+(P6*5/12)+Q6*3.5+(R6*3.5/12)))</f>
        <v>0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  <c r="AE6" s="16">
        <v>0</v>
      </c>
      <c r="AF6" s="18">
        <v>0</v>
      </c>
      <c r="AG6" s="19">
        <f>MIN(12,(T6*0.2-U6*0.2+V6*0.6-W6*0.6+X6*1.8-Y6*1.8+Z6-AA6*0.6-AB6*1.8-ABS(AF6)))</f>
        <v>0</v>
      </c>
      <c r="AH6" s="20">
        <v>0</v>
      </c>
      <c r="AI6" s="21">
        <f>E6+I6+N6+S6+AG6+AH6</f>
        <v>0</v>
      </c>
      <c r="AJ6" s="22" t="str">
        <f>IF(OR((O6+Q6)&gt;5,AND((O6+Q6)=5,(P6+R6)&gt;0)),"錯誤","OK")</f>
        <v>OK</v>
      </c>
    </row>
    <row r="7" spans="1:36" s="35" customFormat="1" ht="33.75" customHeight="1">
      <c r="A7" s="26" t="s">
        <v>41</v>
      </c>
      <c r="B7" s="40" t="s">
        <v>53</v>
      </c>
      <c r="C7" s="41"/>
      <c r="D7" s="42"/>
      <c r="E7" s="27"/>
      <c r="F7" s="28"/>
      <c r="G7" s="28"/>
      <c r="H7" s="28"/>
      <c r="I7" s="29"/>
      <c r="J7" s="28"/>
      <c r="K7" s="28"/>
      <c r="L7" s="28"/>
      <c r="M7" s="28"/>
      <c r="N7" s="29"/>
      <c r="O7" s="28"/>
      <c r="P7" s="28"/>
      <c r="Q7" s="28"/>
      <c r="R7" s="28"/>
      <c r="S7" s="29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30"/>
      <c r="AG7" s="31"/>
      <c r="AH7" s="32"/>
      <c r="AI7" s="33"/>
      <c r="AJ7" s="34"/>
    </row>
    <row r="8" spans="1:36" ht="33.75" customHeight="1">
      <c r="A8" s="39">
        <v>2</v>
      </c>
      <c r="B8" s="14" t="s">
        <v>13</v>
      </c>
      <c r="C8" s="14" t="s">
        <v>0</v>
      </c>
      <c r="D8" s="14"/>
      <c r="E8" s="15">
        <v>0</v>
      </c>
      <c r="F8" s="16">
        <v>0</v>
      </c>
      <c r="G8" s="16">
        <v>0</v>
      </c>
      <c r="H8" s="16">
        <v>0</v>
      </c>
      <c r="I8" s="17">
        <f>MIN(7,(F8*0.07+G8*0.08+H8*0.02))</f>
        <v>0</v>
      </c>
      <c r="J8" s="16">
        <v>0</v>
      </c>
      <c r="K8" s="16">
        <v>0</v>
      </c>
      <c r="L8" s="16">
        <v>0</v>
      </c>
      <c r="M8" s="16">
        <v>0</v>
      </c>
      <c r="N8" s="17">
        <f>MIN(25,(J8*2.5+K8*0.21+L8*2+M8*0.17))</f>
        <v>0</v>
      </c>
      <c r="O8" s="16">
        <v>0</v>
      </c>
      <c r="P8" s="16">
        <v>0</v>
      </c>
      <c r="Q8" s="16">
        <v>0</v>
      </c>
      <c r="R8" s="16">
        <v>0</v>
      </c>
      <c r="S8" s="17">
        <f>MIN(25,(O8*5+(P8*5/12)+Q8*3.5+(R8*3.5/12)))</f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8">
        <v>0</v>
      </c>
      <c r="AG8" s="19">
        <f>MIN(12,(T8*0.2-U8*0.2+V8*0.6-W8*0.6+X8*1.8-Y8*1.8+Z8-AA8*0.6-AB8*1.8-ABS(AF8)))</f>
        <v>0</v>
      </c>
      <c r="AH8" s="20">
        <v>0</v>
      </c>
      <c r="AI8" s="21">
        <f>E8+I8+N8+S8+AG8+AH8</f>
        <v>0</v>
      </c>
      <c r="AJ8" s="22" t="str">
        <f>IF(OR((O8+Q8)&gt;5,AND((O8+Q8)=5,(P8+R8)&gt;0)),"錯誤","OK")</f>
        <v>OK</v>
      </c>
    </row>
    <row r="9" spans="1:36" s="35" customFormat="1" ht="33.75" customHeight="1">
      <c r="A9" s="26" t="s">
        <v>41</v>
      </c>
      <c r="B9" s="40" t="s">
        <v>53</v>
      </c>
      <c r="C9" s="41"/>
      <c r="D9" s="42"/>
      <c r="E9" s="27"/>
      <c r="F9" s="28"/>
      <c r="G9" s="28"/>
      <c r="H9" s="28"/>
      <c r="I9" s="29"/>
      <c r="J9" s="28"/>
      <c r="K9" s="28"/>
      <c r="L9" s="28"/>
      <c r="M9" s="28"/>
      <c r="N9" s="29"/>
      <c r="O9" s="28"/>
      <c r="P9" s="28"/>
      <c r="Q9" s="28"/>
      <c r="R9" s="28"/>
      <c r="S9" s="29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30"/>
      <c r="AG9" s="31"/>
      <c r="AH9" s="32"/>
      <c r="AI9" s="33"/>
      <c r="AJ9" s="34"/>
    </row>
    <row r="10" spans="1:36" ht="33.75" customHeight="1">
      <c r="A10" s="39">
        <v>3</v>
      </c>
      <c r="B10" s="14" t="s">
        <v>13</v>
      </c>
      <c r="C10" s="14" t="s">
        <v>0</v>
      </c>
      <c r="D10" s="14"/>
      <c r="E10" s="15">
        <v>0</v>
      </c>
      <c r="F10" s="16">
        <v>0</v>
      </c>
      <c r="G10" s="16">
        <v>0</v>
      </c>
      <c r="H10" s="16">
        <v>0</v>
      </c>
      <c r="I10" s="17">
        <f>MIN(7,(F10*0.07+G10*0.08+H10*0.02))</f>
        <v>0</v>
      </c>
      <c r="J10" s="16">
        <v>0</v>
      </c>
      <c r="K10" s="16">
        <v>0</v>
      </c>
      <c r="L10" s="16">
        <v>0</v>
      </c>
      <c r="M10" s="16">
        <v>0</v>
      </c>
      <c r="N10" s="17">
        <f>MIN(25,(J10*2.5+K10*0.21+L10*2+M10*0.17))</f>
        <v>0</v>
      </c>
      <c r="O10" s="16">
        <v>0</v>
      </c>
      <c r="P10" s="16">
        <v>0</v>
      </c>
      <c r="Q10" s="16">
        <v>0</v>
      </c>
      <c r="R10" s="16">
        <v>0</v>
      </c>
      <c r="S10" s="17">
        <f>MIN(25,(O10*5+(P10*5/12)+Q10*3.5+(R10*3.5/12)))</f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8">
        <v>0</v>
      </c>
      <c r="AG10" s="19">
        <f>MIN(12,(T10*0.2-U10*0.2+V10*0.6-W10*0.6+X10*1.8-Y10*1.8+Z10-AA10*0.6-AB10*1.8-ABS(AF10)))</f>
        <v>0</v>
      </c>
      <c r="AH10" s="20">
        <v>0</v>
      </c>
      <c r="AI10" s="21">
        <f>E10+I10+N10+S10+AG10+AH10</f>
        <v>0</v>
      </c>
      <c r="AJ10" s="22" t="str">
        <f>IF(OR((O10+Q10)&gt;5,AND((O10+Q10)=5,(P10+R10)&gt;0)),"錯誤","OK")</f>
        <v>OK</v>
      </c>
    </row>
    <row r="11" spans="1:36" s="35" customFormat="1" ht="33.75" customHeight="1">
      <c r="A11" s="26" t="s">
        <v>41</v>
      </c>
      <c r="B11" s="40" t="s">
        <v>53</v>
      </c>
      <c r="C11" s="41"/>
      <c r="D11" s="42"/>
      <c r="E11" s="27"/>
      <c r="F11" s="28"/>
      <c r="G11" s="28"/>
      <c r="H11" s="28"/>
      <c r="I11" s="29"/>
      <c r="J11" s="28"/>
      <c r="K11" s="28"/>
      <c r="L11" s="28"/>
      <c r="M11" s="28"/>
      <c r="N11" s="29"/>
      <c r="O11" s="28"/>
      <c r="P11" s="28"/>
      <c r="Q11" s="28"/>
      <c r="R11" s="28"/>
      <c r="S11" s="29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30"/>
      <c r="AG11" s="31"/>
      <c r="AH11" s="32"/>
      <c r="AI11" s="33"/>
      <c r="AJ11" s="34"/>
    </row>
    <row r="12" spans="1:36" ht="33.75" customHeight="1">
      <c r="A12" s="39">
        <v>4</v>
      </c>
      <c r="B12" s="14" t="s">
        <v>13</v>
      </c>
      <c r="C12" s="14" t="s">
        <v>0</v>
      </c>
      <c r="D12" s="14"/>
      <c r="E12" s="15">
        <v>0</v>
      </c>
      <c r="F12" s="16">
        <v>0</v>
      </c>
      <c r="G12" s="16">
        <v>0</v>
      </c>
      <c r="H12" s="16">
        <v>0</v>
      </c>
      <c r="I12" s="17">
        <f>MIN(7,(F12*0.07+G12*0.08+H12*0.02))</f>
        <v>0</v>
      </c>
      <c r="J12" s="16">
        <v>0</v>
      </c>
      <c r="K12" s="16">
        <v>0</v>
      </c>
      <c r="L12" s="16">
        <v>0</v>
      </c>
      <c r="M12" s="16">
        <v>0</v>
      </c>
      <c r="N12" s="17">
        <f>MIN(25,(J12*2.5+K12*0.21+L12*2+M12*0.17))</f>
        <v>0</v>
      </c>
      <c r="O12" s="16">
        <v>0</v>
      </c>
      <c r="P12" s="16">
        <v>0</v>
      </c>
      <c r="Q12" s="16">
        <v>0</v>
      </c>
      <c r="R12" s="16">
        <v>0</v>
      </c>
      <c r="S12" s="17">
        <f>MIN(25,(O12*5+(P12*5/12)+Q12*3.5+(R12*3.5/12)))</f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8">
        <v>0</v>
      </c>
      <c r="AG12" s="19">
        <f>MIN(12,(T12*0.2-U12*0.2+V12*0.6-W12*0.6+X12*1.8-Y12*1.8+Z12-AA12*0.6-AB12*1.8-ABS(AF12)))</f>
        <v>0</v>
      </c>
      <c r="AH12" s="20">
        <v>0</v>
      </c>
      <c r="AI12" s="21">
        <f>E12+I12+N12+S12+AG12+AH12</f>
        <v>0</v>
      </c>
      <c r="AJ12" s="22" t="str">
        <f>IF(OR((O12+Q12)&gt;5,AND((O12+Q12)=5,(P12+R12)&gt;0)),"錯誤","OK")</f>
        <v>OK</v>
      </c>
    </row>
    <row r="13" spans="1:36" s="35" customFormat="1" ht="33.75" customHeight="1">
      <c r="A13" s="26" t="s">
        <v>41</v>
      </c>
      <c r="B13" s="40" t="s">
        <v>53</v>
      </c>
      <c r="C13" s="41"/>
      <c r="D13" s="42"/>
      <c r="E13" s="27"/>
      <c r="F13" s="28"/>
      <c r="G13" s="28"/>
      <c r="H13" s="28"/>
      <c r="I13" s="29"/>
      <c r="J13" s="28"/>
      <c r="K13" s="28"/>
      <c r="L13" s="28"/>
      <c r="M13" s="28"/>
      <c r="N13" s="29"/>
      <c r="O13" s="28"/>
      <c r="P13" s="28"/>
      <c r="Q13" s="28"/>
      <c r="R13" s="28"/>
      <c r="S13" s="29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30"/>
      <c r="AG13" s="31"/>
      <c r="AH13" s="32"/>
      <c r="AI13" s="33"/>
      <c r="AJ13" s="34"/>
    </row>
    <row r="14" spans="1:36" ht="33.75" customHeight="1">
      <c r="A14" s="39">
        <v>5</v>
      </c>
      <c r="B14" s="14" t="s">
        <v>13</v>
      </c>
      <c r="C14" s="14" t="s">
        <v>0</v>
      </c>
      <c r="D14" s="14"/>
      <c r="E14" s="15">
        <v>0</v>
      </c>
      <c r="F14" s="16">
        <v>0</v>
      </c>
      <c r="G14" s="16">
        <v>0</v>
      </c>
      <c r="H14" s="16">
        <v>0</v>
      </c>
      <c r="I14" s="17">
        <f>MIN(7,(F14*0.07+G14*0.08+H14*0.02))</f>
        <v>0</v>
      </c>
      <c r="J14" s="16">
        <v>0</v>
      </c>
      <c r="K14" s="16">
        <v>0</v>
      </c>
      <c r="L14" s="16">
        <v>0</v>
      </c>
      <c r="M14" s="16">
        <v>0</v>
      </c>
      <c r="N14" s="17">
        <f>MIN(25,(J14*2.5+K14*0.21+L14*2+M14*0.17))</f>
        <v>0</v>
      </c>
      <c r="O14" s="16">
        <v>0</v>
      </c>
      <c r="P14" s="16">
        <v>0</v>
      </c>
      <c r="Q14" s="16">
        <v>0</v>
      </c>
      <c r="R14" s="16">
        <v>0</v>
      </c>
      <c r="S14" s="17">
        <f>MIN(25,(O14*5+(P14*5/12)+Q14*3.5+(R14*3.5/12)))</f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8">
        <v>0</v>
      </c>
      <c r="AG14" s="19">
        <f>MIN(12,(T14*0.2-U14*0.2+V14*0.6-W14*0.6+X14*1.8-Y14*1.8+Z14-AA14*0.6-AB14*1.8-ABS(AF14)))</f>
        <v>0</v>
      </c>
      <c r="AH14" s="20">
        <v>0</v>
      </c>
      <c r="AI14" s="21">
        <f>E14+I14+N14+S14+AG14+AH14</f>
        <v>0</v>
      </c>
      <c r="AJ14" s="22" t="str">
        <f>IF(OR((O14+Q14)&gt;5,AND((O14+Q14)=5,(P14+R14)&gt;0)),"錯誤","OK")</f>
        <v>OK</v>
      </c>
    </row>
    <row r="15" spans="1:36" s="35" customFormat="1" ht="33.75" customHeight="1">
      <c r="A15" s="26" t="s">
        <v>41</v>
      </c>
      <c r="B15" s="40" t="s">
        <v>53</v>
      </c>
      <c r="C15" s="41"/>
      <c r="D15" s="42"/>
      <c r="E15" s="27"/>
      <c r="F15" s="28"/>
      <c r="G15" s="28"/>
      <c r="H15" s="28"/>
      <c r="I15" s="29"/>
      <c r="J15" s="28"/>
      <c r="K15" s="28"/>
      <c r="L15" s="28"/>
      <c r="M15" s="28"/>
      <c r="N15" s="29"/>
      <c r="O15" s="28"/>
      <c r="P15" s="28"/>
      <c r="Q15" s="28"/>
      <c r="R15" s="28"/>
      <c r="S15" s="29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30"/>
      <c r="AG15" s="31"/>
      <c r="AH15" s="32"/>
      <c r="AI15" s="33"/>
      <c r="AJ15" s="34"/>
    </row>
    <row r="16" spans="1:36" ht="33.75" customHeight="1">
      <c r="A16" s="39">
        <v>6</v>
      </c>
      <c r="B16" s="14" t="s">
        <v>13</v>
      </c>
      <c r="C16" s="14" t="s">
        <v>0</v>
      </c>
      <c r="D16" s="14"/>
      <c r="E16" s="15">
        <v>0</v>
      </c>
      <c r="F16" s="16">
        <v>0</v>
      </c>
      <c r="G16" s="16">
        <v>0</v>
      </c>
      <c r="H16" s="16">
        <v>0</v>
      </c>
      <c r="I16" s="17">
        <f>MIN(7,(F16*0.07+G16*0.08+H16*0.02))</f>
        <v>0</v>
      </c>
      <c r="J16" s="16">
        <v>0</v>
      </c>
      <c r="K16" s="16">
        <v>0</v>
      </c>
      <c r="L16" s="16">
        <v>0</v>
      </c>
      <c r="M16" s="16">
        <v>0</v>
      </c>
      <c r="N16" s="17">
        <f>MIN(25,(J16*2.5+K16*0.21+L16*2+M16*0.17))</f>
        <v>0</v>
      </c>
      <c r="O16" s="16">
        <v>0</v>
      </c>
      <c r="P16" s="16">
        <v>0</v>
      </c>
      <c r="Q16" s="16">
        <v>0</v>
      </c>
      <c r="R16" s="16">
        <v>0</v>
      </c>
      <c r="S16" s="17">
        <f>MIN(25,(O16*5+(P16*5/12)+Q16*3.5+(R16*3.5/12)))</f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8">
        <v>0</v>
      </c>
      <c r="AG16" s="19">
        <f>MIN(12,(T16*0.2-U16*0.2+V16*0.6-W16*0.6+X16*1.8-Y16*1.8+Z16-AA16*0.6-AB16*1.8-ABS(AF16)))</f>
        <v>0</v>
      </c>
      <c r="AH16" s="20">
        <v>0</v>
      </c>
      <c r="AI16" s="21">
        <f>E16+I16+N16+S16+AG16+AH16</f>
        <v>0</v>
      </c>
      <c r="AJ16" s="22" t="str">
        <f>IF(OR((O16+Q16)&gt;5,AND((O16+Q16)=5,(P16+R16)&gt;0)),"錯誤","OK")</f>
        <v>OK</v>
      </c>
    </row>
    <row r="17" spans="1:36" s="35" customFormat="1" ht="33.75" customHeight="1">
      <c r="A17" s="26" t="s">
        <v>41</v>
      </c>
      <c r="B17" s="40" t="s">
        <v>53</v>
      </c>
      <c r="C17" s="41"/>
      <c r="D17" s="42"/>
      <c r="E17" s="27"/>
      <c r="F17" s="28"/>
      <c r="G17" s="28"/>
      <c r="H17" s="28"/>
      <c r="I17" s="29"/>
      <c r="J17" s="28"/>
      <c r="K17" s="28"/>
      <c r="L17" s="28"/>
      <c r="M17" s="28"/>
      <c r="N17" s="29"/>
      <c r="O17" s="28"/>
      <c r="P17" s="28"/>
      <c r="Q17" s="28"/>
      <c r="R17" s="28"/>
      <c r="S17" s="29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30"/>
      <c r="AG17" s="31"/>
      <c r="AH17" s="32"/>
      <c r="AI17" s="33"/>
      <c r="AJ17" s="34"/>
    </row>
    <row r="18" spans="1:36" ht="33.75" customHeight="1">
      <c r="A18" s="39">
        <v>7</v>
      </c>
      <c r="B18" s="14" t="s">
        <v>13</v>
      </c>
      <c r="C18" s="14" t="s">
        <v>0</v>
      </c>
      <c r="D18" s="14"/>
      <c r="E18" s="15">
        <v>0</v>
      </c>
      <c r="F18" s="16">
        <v>0</v>
      </c>
      <c r="G18" s="16">
        <v>0</v>
      </c>
      <c r="H18" s="16">
        <v>0</v>
      </c>
      <c r="I18" s="17">
        <f>MIN(7,(F18*0.07+G18*0.08+H18*0.02))</f>
        <v>0</v>
      </c>
      <c r="J18" s="16">
        <v>0</v>
      </c>
      <c r="K18" s="16">
        <v>0</v>
      </c>
      <c r="L18" s="16">
        <v>0</v>
      </c>
      <c r="M18" s="16">
        <v>0</v>
      </c>
      <c r="N18" s="17">
        <f>MIN(25,(J18*2.5+K18*0.21+L18*2+M18*0.17))</f>
        <v>0</v>
      </c>
      <c r="O18" s="16">
        <v>0</v>
      </c>
      <c r="P18" s="16">
        <v>0</v>
      </c>
      <c r="Q18" s="16">
        <v>0</v>
      </c>
      <c r="R18" s="16">
        <v>0</v>
      </c>
      <c r="S18" s="17">
        <f>MIN(25,(O18*5+(P18*5/12)+Q18*3.5+(R18*3.5/12)))</f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8">
        <v>0</v>
      </c>
      <c r="AG18" s="19">
        <f>MIN(12,(T18*0.2-U18*0.2+V18*0.6-W18*0.6+X18*1.8-Y18*1.8+Z18-AA18*0.6-AB18*1.8-ABS(AF18)))</f>
        <v>0</v>
      </c>
      <c r="AH18" s="20">
        <v>0</v>
      </c>
      <c r="AI18" s="21">
        <f>E18+I18+N18+S18+AG18+AH18</f>
        <v>0</v>
      </c>
      <c r="AJ18" s="22" t="str">
        <f>IF(OR((O18+Q18)&gt;5,AND((O18+Q18)=5,(P18+R18)&gt;0)),"錯誤","OK")</f>
        <v>OK</v>
      </c>
    </row>
    <row r="19" spans="1:36" s="35" customFormat="1" ht="33.75" customHeight="1">
      <c r="A19" s="26" t="s">
        <v>41</v>
      </c>
      <c r="B19" s="40" t="s">
        <v>53</v>
      </c>
      <c r="C19" s="41"/>
      <c r="D19" s="42"/>
      <c r="E19" s="27"/>
      <c r="F19" s="28"/>
      <c r="G19" s="28"/>
      <c r="H19" s="28"/>
      <c r="I19" s="29"/>
      <c r="J19" s="28"/>
      <c r="K19" s="28"/>
      <c r="L19" s="28"/>
      <c r="M19" s="28"/>
      <c r="N19" s="29"/>
      <c r="O19" s="28"/>
      <c r="P19" s="28"/>
      <c r="Q19" s="28"/>
      <c r="R19" s="28"/>
      <c r="S19" s="29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30"/>
      <c r="AG19" s="31"/>
      <c r="AH19" s="32"/>
      <c r="AI19" s="33"/>
      <c r="AJ19" s="34"/>
    </row>
    <row r="20" spans="1:36" ht="33.75" customHeight="1">
      <c r="A20" s="39">
        <v>8</v>
      </c>
      <c r="B20" s="14" t="s">
        <v>13</v>
      </c>
      <c r="C20" s="14" t="s">
        <v>0</v>
      </c>
      <c r="D20" s="14"/>
      <c r="E20" s="15">
        <v>0</v>
      </c>
      <c r="F20" s="16">
        <v>0</v>
      </c>
      <c r="G20" s="16">
        <v>0</v>
      </c>
      <c r="H20" s="16">
        <v>0</v>
      </c>
      <c r="I20" s="17">
        <f>MIN(7,(F20*0.07+G20*0.08+H20*0.02))</f>
        <v>0</v>
      </c>
      <c r="J20" s="16">
        <v>0</v>
      </c>
      <c r="K20" s="16">
        <v>0</v>
      </c>
      <c r="L20" s="16">
        <v>0</v>
      </c>
      <c r="M20" s="16">
        <v>0</v>
      </c>
      <c r="N20" s="17">
        <f>MIN(25,(J20*2.5+K20*0.21+L20*2+M20*0.17))</f>
        <v>0</v>
      </c>
      <c r="O20" s="16">
        <v>0</v>
      </c>
      <c r="P20" s="16">
        <v>0</v>
      </c>
      <c r="Q20" s="16">
        <v>0</v>
      </c>
      <c r="R20" s="16">
        <v>0</v>
      </c>
      <c r="S20" s="17">
        <f>MIN(25,(O20*5+(P20*5/12)+Q20*3.5+(R20*3.5/12)))</f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8">
        <v>0</v>
      </c>
      <c r="AG20" s="19">
        <f>MIN(12,(T20*0.2-U20*0.2+V20*0.6-W20*0.6+X20*1.8-Y20*1.8+Z20-AA20*0.6-AB20*1.8-ABS(AF20)))</f>
        <v>0</v>
      </c>
      <c r="AH20" s="20">
        <v>0</v>
      </c>
      <c r="AI20" s="21">
        <f>E20+I20+N20+S20+AG20+AH20</f>
        <v>0</v>
      </c>
      <c r="AJ20" s="22" t="str">
        <f>IF(OR((O20+Q20)&gt;5,AND((O20+Q20)=5,(P20+R20)&gt;0)),"錯誤","OK")</f>
        <v>OK</v>
      </c>
    </row>
    <row r="21" spans="1:36" s="35" customFormat="1" ht="33.75" customHeight="1">
      <c r="A21" s="26" t="s">
        <v>41</v>
      </c>
      <c r="B21" s="40" t="s">
        <v>53</v>
      </c>
      <c r="C21" s="41"/>
      <c r="D21" s="42"/>
      <c r="E21" s="27"/>
      <c r="F21" s="28"/>
      <c r="G21" s="28"/>
      <c r="H21" s="28"/>
      <c r="I21" s="29"/>
      <c r="J21" s="28"/>
      <c r="K21" s="28"/>
      <c r="L21" s="28"/>
      <c r="M21" s="28"/>
      <c r="N21" s="29"/>
      <c r="O21" s="28"/>
      <c r="P21" s="28"/>
      <c r="Q21" s="28"/>
      <c r="R21" s="28"/>
      <c r="S21" s="29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30"/>
      <c r="AG21" s="31"/>
      <c r="AH21" s="32"/>
      <c r="AI21" s="33"/>
      <c r="AJ21" s="34"/>
    </row>
    <row r="22" spans="1:22" s="38" customFormat="1" ht="16.5">
      <c r="A22" s="47" t="s">
        <v>44</v>
      </c>
      <c r="B22" s="47"/>
      <c r="C22" s="37"/>
      <c r="D22" s="37"/>
      <c r="E22" s="37"/>
      <c r="F22" s="37"/>
      <c r="I22" s="38" t="s">
        <v>45</v>
      </c>
      <c r="T22" s="48" t="s">
        <v>46</v>
      </c>
      <c r="U22" s="49"/>
      <c r="V22" s="49"/>
    </row>
    <row r="23" ht="16.5"/>
    <row r="24" ht="16.5"/>
    <row r="26" ht="16.5"/>
  </sheetData>
  <mergeCells count="41">
    <mergeCell ref="C2:C5"/>
    <mergeCell ref="O3:P4"/>
    <mergeCell ref="J3:K4"/>
    <mergeCell ref="D2:D5"/>
    <mergeCell ref="F3:G3"/>
    <mergeCell ref="L3:M4"/>
    <mergeCell ref="AA3:AF4"/>
    <mergeCell ref="T3:U4"/>
    <mergeCell ref="V3:W4"/>
    <mergeCell ref="X3:Y4"/>
    <mergeCell ref="Z3:Z4"/>
    <mergeCell ref="AJ2:AJ5"/>
    <mergeCell ref="E3:E5"/>
    <mergeCell ref="AH3:AH5"/>
    <mergeCell ref="F4:F5"/>
    <mergeCell ref="G4:G5"/>
    <mergeCell ref="H3:H5"/>
    <mergeCell ref="Q3:R4"/>
    <mergeCell ref="S3:S4"/>
    <mergeCell ref="N3:N4"/>
    <mergeCell ref="AG3:AG4"/>
    <mergeCell ref="B9:D9"/>
    <mergeCell ref="AI2:AI4"/>
    <mergeCell ref="B13:D13"/>
    <mergeCell ref="A1:AG1"/>
    <mergeCell ref="A2:A4"/>
    <mergeCell ref="B2:B4"/>
    <mergeCell ref="F2:I2"/>
    <mergeCell ref="J2:N2"/>
    <mergeCell ref="O2:S2"/>
    <mergeCell ref="T2:AG2"/>
    <mergeCell ref="B11:D11"/>
    <mergeCell ref="I3:I5"/>
    <mergeCell ref="AI1:AJ1"/>
    <mergeCell ref="A22:B22"/>
    <mergeCell ref="T22:V22"/>
    <mergeCell ref="B15:D15"/>
    <mergeCell ref="B17:D17"/>
    <mergeCell ref="B19:D19"/>
    <mergeCell ref="B21:D21"/>
    <mergeCell ref="B7:D7"/>
  </mergeCells>
  <dataValidations count="1">
    <dataValidation type="list" allowBlank="1" showInputMessage="1" showErrorMessage="1" sqref="E6:E21">
      <formula1>考試與學歷</formula1>
    </dataValidation>
  </dataValidations>
  <printOptions/>
  <pageMargins left="0.33" right="0" top="0.984251968503937" bottom="0.984251968503937" header="0.5118110236220472" footer="0.5118110236220472"/>
  <pageSetup horizontalDpi="600" verticalDpi="600" orientation="landscape" paperSize="8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i100081599_張瑛家</cp:lastModifiedBy>
  <cp:lastPrinted>2014-02-12T06:02:21Z</cp:lastPrinted>
  <dcterms:created xsi:type="dcterms:W3CDTF">2003-12-30T06:48:58Z</dcterms:created>
  <dcterms:modified xsi:type="dcterms:W3CDTF">2014-02-12T07:25:10Z</dcterms:modified>
  <cp:category/>
  <cp:version/>
  <cp:contentType/>
  <cp:contentStatus/>
</cp:coreProperties>
</file>